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380" tabRatio="757" activeTab="0"/>
  </bookViews>
  <sheets>
    <sheet name="Synthèse 2020" sheetId="1" r:id="rId1"/>
    <sheet name="Aut. 2020 par pays et type" sheetId="2" r:id="rId2"/>
    <sheet name="Aut. dur. il. 2020 par cat." sheetId="3" r:id="rId3"/>
    <sheet name="Aut. dur. lim. 2020 par cat." sheetId="4" r:id="rId4"/>
    <sheet name="Imm. économ. 2020 par secteur" sheetId="5" r:id="rId5"/>
  </sheets>
  <definedNames/>
  <calcPr fullCalcOnLoad="1"/>
</workbook>
</file>

<file path=xl/sharedStrings.xml><?xml version="1.0" encoding="utf-8"?>
<sst xmlns="http://schemas.openxmlformats.org/spreadsheetml/2006/main" count="371" uniqueCount="289">
  <si>
    <t>Nigéria (Rép. Féder.)</t>
  </si>
  <si>
    <t>Angola</t>
  </si>
  <si>
    <t>Soudan</t>
  </si>
  <si>
    <t>Pologne (Rép.)</t>
  </si>
  <si>
    <t>Guinée</t>
  </si>
  <si>
    <t>Sénégal</t>
  </si>
  <si>
    <t>Mali</t>
  </si>
  <si>
    <t>Ouzbékistan (Rép.)</t>
  </si>
  <si>
    <t>Rwanda (Rép.)</t>
  </si>
  <si>
    <t>Bénin (Rép. pop. du)</t>
  </si>
  <si>
    <t>Congo (Rép. du)</t>
  </si>
  <si>
    <t>Albanie</t>
  </si>
  <si>
    <t>Macédoine (Ex-Rép. youg. de)</t>
  </si>
  <si>
    <t>Inde</t>
  </si>
  <si>
    <t>Israël</t>
  </si>
  <si>
    <t>Liban</t>
  </si>
  <si>
    <t>Gabon</t>
  </si>
  <si>
    <t>Mexique</t>
  </si>
  <si>
    <t>Equateur</t>
  </si>
  <si>
    <t>Cuba</t>
  </si>
  <si>
    <t>Chili</t>
  </si>
  <si>
    <t>République Centrafricaine</t>
  </si>
  <si>
    <t>Ukraine (Rép.)</t>
  </si>
  <si>
    <t>Canada</t>
  </si>
  <si>
    <t>Serbie</t>
  </si>
  <si>
    <t>Yougoslavie</t>
  </si>
  <si>
    <t>Chine (Rép.)</t>
  </si>
  <si>
    <t>Lettonie</t>
  </si>
  <si>
    <t>Rép. démocrat. de Madagascar</t>
  </si>
  <si>
    <t>Irak</t>
  </si>
  <si>
    <t>Bosnie-Herzégovine (Rép. de)</t>
  </si>
  <si>
    <t>Corée du Sud (Rép. de)</t>
  </si>
  <si>
    <t>Kenya</t>
  </si>
  <si>
    <t>République Tchèque</t>
  </si>
  <si>
    <t>Pakistan</t>
  </si>
  <si>
    <t>Syrie (Rép. Arabe Syrienne)</t>
  </si>
  <si>
    <t>Mauritanie (Rép. Islamique de)</t>
  </si>
  <si>
    <t>Indéterminé</t>
  </si>
  <si>
    <t>Tchad</t>
  </si>
  <si>
    <t>Apatride</t>
  </si>
  <si>
    <t>Arménie (Rép.)</t>
  </si>
  <si>
    <t>Japon</t>
  </si>
  <si>
    <t>M</t>
  </si>
  <si>
    <t>Maroc</t>
  </si>
  <si>
    <t>Croatie (Rép. de)</t>
  </si>
  <si>
    <t>Rép. socialiste du Vietnam</t>
  </si>
  <si>
    <t>Côte d'Ivoire</t>
  </si>
  <si>
    <t>Serbie-et-Monténégro</t>
  </si>
  <si>
    <t>F</t>
  </si>
  <si>
    <t>Etats-Unis d'Amérique</t>
  </si>
  <si>
    <t>Chine (Rép. pop.)</t>
  </si>
  <si>
    <t>Congo (Rép. dém.)</t>
  </si>
  <si>
    <t>Russie (Fédération de)</t>
  </si>
  <si>
    <t>Roumanie</t>
  </si>
  <si>
    <t>H</t>
  </si>
  <si>
    <t>Sierra Leone</t>
  </si>
  <si>
    <t>Hongrie (Rép.)</t>
  </si>
  <si>
    <t>Brésil</t>
  </si>
  <si>
    <t>Togo</t>
  </si>
  <si>
    <t>Tunisie</t>
  </si>
  <si>
    <t>Cameroun</t>
  </si>
  <si>
    <t>Algérie</t>
  </si>
  <si>
    <t>Lituanie</t>
  </si>
  <si>
    <t>Niger</t>
  </si>
  <si>
    <t>Burundi</t>
  </si>
  <si>
    <t>Turquie</t>
  </si>
  <si>
    <t>Somalie (Rép.)</t>
  </si>
  <si>
    <t>Kazakhstan (Rép.)</t>
  </si>
  <si>
    <t>Colombie</t>
  </si>
  <si>
    <t>Libye</t>
  </si>
  <si>
    <t>République de Djibouti</t>
  </si>
  <si>
    <t>Bulgarie</t>
  </si>
  <si>
    <t>Rép. Arabe d'Egypte</t>
  </si>
  <si>
    <t>Iran</t>
  </si>
  <si>
    <t>Nouvelle-Zélande</t>
  </si>
  <si>
    <t>Australie</t>
  </si>
  <si>
    <t>Kirghizie (Rép.)</t>
  </si>
  <si>
    <t>République Slovaque</t>
  </si>
  <si>
    <t>Burkina Faso</t>
  </si>
  <si>
    <t>Haïti</t>
  </si>
  <si>
    <t>Ghana</t>
  </si>
  <si>
    <t>Géorgie (Rép.)</t>
  </si>
  <si>
    <t>Thaïlande</t>
  </si>
  <si>
    <t>Palestine</t>
  </si>
  <si>
    <t>Azerbaïdjan (Rép.)</t>
  </si>
  <si>
    <t>Biélorussie (Rép.)</t>
  </si>
  <si>
    <t>Yémen (Rép. du)</t>
  </si>
  <si>
    <t>Philippines</t>
  </si>
  <si>
    <t>Slovénie (Rép. de)</t>
  </si>
  <si>
    <t>Sri Lanka</t>
  </si>
  <si>
    <t>Afghanistan</t>
  </si>
  <si>
    <t>Vénézuéla</t>
  </si>
  <si>
    <t>Guatémala</t>
  </si>
  <si>
    <t>Pérou</t>
  </si>
  <si>
    <t>Uruguay</t>
  </si>
  <si>
    <t>Népal</t>
  </si>
  <si>
    <t>Bolivie</t>
  </si>
  <si>
    <t>Moldavie (Rép.)</t>
  </si>
  <si>
    <t>Ouganda</t>
  </si>
  <si>
    <t>Archipel des Comores</t>
  </si>
  <si>
    <t>Bangladesh</t>
  </si>
  <si>
    <t>Rép. Khmer du Cambodge</t>
  </si>
  <si>
    <t>Maurice (Ile)</t>
  </si>
  <si>
    <t>Myanmar (Union de)</t>
  </si>
  <si>
    <t>Ethiopie</t>
  </si>
  <si>
    <t>Estonie</t>
  </si>
  <si>
    <t>Zambie</t>
  </si>
  <si>
    <t>Tanzanie (Rép. unie de)</t>
  </si>
  <si>
    <t>Mongolie (Rép. pop. de)</t>
  </si>
  <si>
    <t>Afrique du Sud (Rép. d')</t>
  </si>
  <si>
    <t>Personnel hautement qualifié</t>
  </si>
  <si>
    <t>Nicaragua</t>
  </si>
  <si>
    <t>Argentine</t>
  </si>
  <si>
    <t>Indonésie</t>
  </si>
  <si>
    <t>Bhoutan</t>
  </si>
  <si>
    <t>Trinidad et Tobago</t>
  </si>
  <si>
    <t>Stagiaire</t>
  </si>
  <si>
    <t>Malaisie</t>
  </si>
  <si>
    <t>Jordanie</t>
  </si>
  <si>
    <t>Singapour (Rép. de)</t>
  </si>
  <si>
    <t>Guinée-Bissau</t>
  </si>
  <si>
    <t>République de la Dominique</t>
  </si>
  <si>
    <t>Nationalités</t>
  </si>
  <si>
    <t>Permis A</t>
  </si>
  <si>
    <t>Permis C</t>
  </si>
  <si>
    <t>TOTAL</t>
  </si>
  <si>
    <t>Total</t>
  </si>
  <si>
    <t xml:space="preserve">1er </t>
  </si>
  <si>
    <t>Renouv.</t>
  </si>
  <si>
    <t>Total H / F</t>
  </si>
  <si>
    <t>1er</t>
  </si>
  <si>
    <t>Arabie Saoudite</t>
  </si>
  <si>
    <t>Bahamas</t>
  </si>
  <si>
    <t>Cap Vert (Iles du)</t>
  </si>
  <si>
    <t>Gambie</t>
  </si>
  <si>
    <t>Libéria</t>
  </si>
  <si>
    <t>Paraguay</t>
  </si>
  <si>
    <t>Tadjikistan (Rép.)</t>
  </si>
  <si>
    <t>Taïwan</t>
  </si>
  <si>
    <t>Zimbabwe</t>
  </si>
  <si>
    <t>Octrois</t>
  </si>
  <si>
    <t>Refus</t>
  </si>
  <si>
    <t>Permis</t>
  </si>
  <si>
    <t>Retraits</t>
  </si>
  <si>
    <t>Recours contre refus</t>
  </si>
  <si>
    <t>Recours contre retrait</t>
  </si>
  <si>
    <t>Bahrein</t>
  </si>
  <si>
    <t>Chine-Taïwan (Rép. de)</t>
  </si>
  <si>
    <t>El Salvador</t>
  </si>
  <si>
    <t>Honduras</t>
  </si>
  <si>
    <t>Monténégro</t>
  </si>
  <si>
    <t>Mozambique</t>
  </si>
  <si>
    <t>Erythrée</t>
  </si>
  <si>
    <t>Hong-Kong</t>
  </si>
  <si>
    <t>Kosovo</t>
  </si>
  <si>
    <t>Laos</t>
  </si>
  <si>
    <t>Sultanat d'Oman</t>
  </si>
  <si>
    <t>Guinée équatoriale</t>
  </si>
  <si>
    <t>Koweit (Principauté de)</t>
  </si>
  <si>
    <t>Corée du Nord (Rép. de)</t>
  </si>
  <si>
    <t>Costa Rica</t>
  </si>
  <si>
    <t>Dominicaine (Rép.)</t>
  </si>
  <si>
    <t>Seychelles (Iles)</t>
  </si>
  <si>
    <t>Secteur d'activité</t>
  </si>
  <si>
    <t>01 - Agriculture, chasse, services annexes</t>
  </si>
  <si>
    <t xml:space="preserve">02 - Sylviculture, exploitation forestière, services annexes </t>
  </si>
  <si>
    <t>103 - Alimentation, Boissons, Tabac</t>
  </si>
  <si>
    <t>111 - Métal</t>
  </si>
  <si>
    <t>112 - Industries diverses</t>
  </si>
  <si>
    <t>114 - Eau, Gaz, Electricité</t>
  </si>
  <si>
    <t>116 - Hôtels, Restaurants, Cafés</t>
  </si>
  <si>
    <t>117 - Soins personnels et domest.</t>
  </si>
  <si>
    <t>118 - Transports, Communications</t>
  </si>
  <si>
    <t>15 - Industries alimentaires</t>
  </si>
  <si>
    <t>17 - Industrie textile</t>
  </si>
  <si>
    <t>20 - Travail du bois et fabrication d'articles en bois</t>
  </si>
  <si>
    <t>21 - Industrie du papier et du carton</t>
  </si>
  <si>
    <t>22 - Edition, imprimerie, reproduction</t>
  </si>
  <si>
    <t>23 - Cokéfaction, raffinage, industries nucléaires</t>
  </si>
  <si>
    <t>24 - Industrie chimique</t>
  </si>
  <si>
    <t>25 - Industrie du caoutchouc et des plastiques</t>
  </si>
  <si>
    <t>26 - Fabrication d'autres produits minéraux non métalliques</t>
  </si>
  <si>
    <t>27 - Métallurgie</t>
  </si>
  <si>
    <t>28 - Travail des métaux</t>
  </si>
  <si>
    <t>29 - Fabrication de machines et équipements</t>
  </si>
  <si>
    <t>31 - Fabrication de machines et appareils électriques</t>
  </si>
  <si>
    <t>34 - Industrie automobile</t>
  </si>
  <si>
    <t>35 - Fabrication d'autres matériels de transport</t>
  </si>
  <si>
    <t>36 - Fabrication de meubles, industries diverses</t>
  </si>
  <si>
    <t>37 - Récupération</t>
  </si>
  <si>
    <t>40 - Production et distribution d'électricité, de gaz et de chaleur</t>
  </si>
  <si>
    <t>45 - Construction</t>
  </si>
  <si>
    <t>50 - Commerce et réparation automobile</t>
  </si>
  <si>
    <t>51 - Commerce de gros et intermédiaires du commerce</t>
  </si>
  <si>
    <t>52 - Commerce de détail et réparation d'articles domestiques</t>
  </si>
  <si>
    <t>55 - Hôtels et restaurants</t>
  </si>
  <si>
    <t>60 - Transports terrestres</t>
  </si>
  <si>
    <t>61 - Transprts par eau</t>
  </si>
  <si>
    <t>62 - Transports aériens</t>
  </si>
  <si>
    <t>63 - Services auxiliaires des transports</t>
  </si>
  <si>
    <t>64 - Postes et télécommunications</t>
  </si>
  <si>
    <t>65 - Intermédiation financière</t>
  </si>
  <si>
    <t>67 - Auxiliaires financiers et d'assurance</t>
  </si>
  <si>
    <t>70 - Activités immobilières</t>
  </si>
  <si>
    <t>71 - Location sans opérateur</t>
  </si>
  <si>
    <t>72 - Activités informatiques</t>
  </si>
  <si>
    <t>73 - Recherche-développement</t>
  </si>
  <si>
    <t>74 - Services fournis principalement aux entreprises</t>
  </si>
  <si>
    <t>75 - Administration publique</t>
  </si>
  <si>
    <t>80 - Education</t>
  </si>
  <si>
    <t>85 - Santé et action sociale</t>
  </si>
  <si>
    <t>91 - Activités associatives</t>
  </si>
  <si>
    <t>92 - Activités récréatives, culturelles et sportives</t>
  </si>
  <si>
    <t>93 - Services personnels</t>
  </si>
  <si>
    <t>95 - Services domestiques</t>
  </si>
  <si>
    <t>99 - Activités extra-territoriales</t>
  </si>
  <si>
    <t>Malawi</t>
  </si>
  <si>
    <t>104 - Chimie, Pharmacie, Plastiques</t>
  </si>
  <si>
    <t>19 - Industrie du cuir et de la chaussure</t>
  </si>
  <si>
    <t>33 - Fabrication d'instruments médicaux, de précision, d'optique et d'horlogerie</t>
  </si>
  <si>
    <t>Renouvellement</t>
  </si>
  <si>
    <t>Grand Total</t>
  </si>
  <si>
    <t>%</t>
  </si>
  <si>
    <t xml:space="preserve">   % Octrois</t>
  </si>
  <si>
    <t xml:space="preserve">   % Refus</t>
  </si>
  <si>
    <t>Comores</t>
  </si>
  <si>
    <t xml:space="preserve">10 - Extraction de houille, de lignite et de tourbe </t>
  </si>
  <si>
    <t>119 - Services d'intérêt général</t>
  </si>
  <si>
    <t>12 - Extraction de minerais d'uranium</t>
  </si>
  <si>
    <t>13 - Extraction de minerais métalliques</t>
  </si>
  <si>
    <t>14 - Autres industries extractives</t>
  </si>
  <si>
    <t>Cambodge</t>
  </si>
  <si>
    <t>Fidji</t>
  </si>
  <si>
    <t>30 - Fabrication de machines de bureau et de matériel électrique</t>
  </si>
  <si>
    <t>41 - Captage, traitement et distribution d'eau</t>
  </si>
  <si>
    <t>66 - Assurance</t>
  </si>
  <si>
    <t>Surinam</t>
  </si>
  <si>
    <t>Catégorie</t>
  </si>
  <si>
    <t>Responsable compagnie aérienne</t>
  </si>
  <si>
    <t>Guyane</t>
  </si>
  <si>
    <t>Jamaïque</t>
  </si>
  <si>
    <t>Permis de travail B</t>
  </si>
  <si>
    <t>Carte bleue</t>
  </si>
  <si>
    <t>Ministre du culte</t>
  </si>
  <si>
    <t>Post-doctorant</t>
  </si>
  <si>
    <t>Artiste</t>
  </si>
  <si>
    <t>Dérogation ministérielle</t>
  </si>
  <si>
    <t>Sportif professionnel</t>
  </si>
  <si>
    <t>Jeune personne au pair</t>
  </si>
  <si>
    <t>Technicien spécialisé</t>
  </si>
  <si>
    <t>Personnel de direction</t>
  </si>
  <si>
    <t>Résident longue durée UE en métier en pénurie</t>
  </si>
  <si>
    <t>Convention internationale</t>
  </si>
  <si>
    <t>Conditions générales</t>
  </si>
  <si>
    <t>90 - Assainissement, voirie et gestion de déchets</t>
  </si>
  <si>
    <t>11 - Extraction d'hydrocarbures</t>
  </si>
  <si>
    <t>Nombre de permis pour migration économique octroyés par secteur</t>
  </si>
  <si>
    <t xml:space="preserve">Permis </t>
  </si>
  <si>
    <t>unique</t>
  </si>
  <si>
    <t>de travail</t>
  </si>
  <si>
    <t>B</t>
  </si>
  <si>
    <t>GRAND</t>
  </si>
  <si>
    <t>Région wallonne - Total année 2020</t>
  </si>
  <si>
    <t>GRAND TOTAL :</t>
  </si>
  <si>
    <t>001 - NON PRECISE (A ENCODER)</t>
  </si>
  <si>
    <t>115 - Com., Banq., Assur., Serv.entr</t>
  </si>
  <si>
    <t>NON PRECISE</t>
  </si>
  <si>
    <t>Namibie</t>
  </si>
  <si>
    <t>Royaume uni</t>
  </si>
  <si>
    <t>Permis uniques de</t>
  </si>
  <si>
    <t>durée illimitée</t>
  </si>
  <si>
    <t>Permis uniques de durée limitée et</t>
  </si>
  <si>
    <t>permis de travail B</t>
  </si>
  <si>
    <t>Nombre d'autorisations de travail octroyées par nationalité</t>
  </si>
  <si>
    <t>Nombre de d'autorisation de travail pour migration économique octroyées par catégorie d'octroi</t>
  </si>
  <si>
    <t>Permis uniques de durée limitée + Permis de travail B</t>
  </si>
  <si>
    <t>Permis uniques durée limitée</t>
  </si>
  <si>
    <t>Synthèses des décisions pour demandes d'autorisation de travail à la Région wallonne en 2020</t>
  </si>
  <si>
    <t>dur. limitée</t>
  </si>
  <si>
    <t>Autorisation de travail</t>
  </si>
  <si>
    <t>à durée limitée</t>
  </si>
  <si>
    <t xml:space="preserve">Nombre d'autorisation de travail à durée illimitée par catégorie d'octroi </t>
  </si>
  <si>
    <t>Permis unique dur. illimitée</t>
  </si>
  <si>
    <t>Type d'autorisation de travail</t>
  </si>
  <si>
    <t>Permis unique dur. limitée + Permis de travail B</t>
  </si>
  <si>
    <t>illimitée</t>
  </si>
  <si>
    <t>à</t>
  </si>
  <si>
    <t>durée</t>
  </si>
  <si>
    <t>unique à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</si>
</sst>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</numFmts>
  <fonts count="53">
    <font>
      <sz val="10"/>
      <name val="Arial"/>
      <family val="0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57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000396251678"/>
      <name val="Arial"/>
      <family val="2"/>
    </font>
    <font>
      <b/>
      <sz val="10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2" fillId="35" borderId="13" xfId="0" applyFont="1" applyFill="1" applyBorder="1" applyAlignment="1">
      <alignment horizontal="center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2" fillId="35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7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 horizontal="right"/>
    </xf>
    <xf numFmtId="3" fontId="4" fillId="35" borderId="29" xfId="0" applyNumberFormat="1" applyFont="1" applyFill="1" applyBorder="1" applyAlignment="1">
      <alignment horizontal="right"/>
    </xf>
    <xf numFmtId="3" fontId="4" fillId="35" borderId="26" xfId="0" applyNumberFormat="1" applyFont="1" applyFill="1" applyBorder="1" applyAlignment="1">
      <alignment horizontal="right"/>
    </xf>
    <xf numFmtId="3" fontId="4" fillId="35" borderId="3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33" borderId="31" xfId="0" applyNumberFormat="1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3" fontId="0" fillId="35" borderId="31" xfId="0" applyNumberFormat="1" applyFill="1" applyBorder="1" applyAlignment="1">
      <alignment horizontal="center"/>
    </xf>
    <xf numFmtId="3" fontId="0" fillId="35" borderId="32" xfId="0" applyNumberFormat="1" applyFill="1" applyBorder="1" applyAlignment="1">
      <alignment horizontal="center"/>
    </xf>
    <xf numFmtId="3" fontId="0" fillId="35" borderId="34" xfId="0" applyNumberFormat="1" applyFill="1" applyBorder="1" applyAlignment="1">
      <alignment horizontal="center"/>
    </xf>
    <xf numFmtId="3" fontId="0" fillId="35" borderId="35" xfId="0" applyNumberFormat="1" applyFill="1" applyBorder="1" applyAlignment="1">
      <alignment horizontal="center"/>
    </xf>
    <xf numFmtId="3" fontId="0" fillId="35" borderId="36" xfId="0" applyNumberFormat="1" applyFill="1" applyBorder="1" applyAlignment="1">
      <alignment horizontal="center"/>
    </xf>
    <xf numFmtId="3" fontId="2" fillId="35" borderId="37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40" xfId="0" applyNumberFormat="1" applyFont="1" applyFill="1" applyBorder="1" applyAlignment="1">
      <alignment horizontal="center"/>
    </xf>
    <xf numFmtId="3" fontId="0" fillId="35" borderId="38" xfId="0" applyNumberFormat="1" applyFill="1" applyBorder="1" applyAlignment="1">
      <alignment horizontal="center"/>
    </xf>
    <xf numFmtId="3" fontId="0" fillId="35" borderId="39" xfId="0" applyNumberFormat="1" applyFill="1" applyBorder="1" applyAlignment="1">
      <alignment horizontal="center"/>
    </xf>
    <xf numFmtId="3" fontId="0" fillId="35" borderId="41" xfId="0" applyNumberFormat="1" applyFill="1" applyBorder="1" applyAlignment="1">
      <alignment horizontal="center"/>
    </xf>
    <xf numFmtId="3" fontId="0" fillId="35" borderId="42" xfId="0" applyNumberFormat="1" applyFill="1" applyBorder="1" applyAlignment="1">
      <alignment horizontal="center"/>
    </xf>
    <xf numFmtId="3" fontId="0" fillId="35" borderId="43" xfId="0" applyNumberFormat="1" applyFill="1" applyBorder="1" applyAlignment="1">
      <alignment horizontal="center"/>
    </xf>
    <xf numFmtId="3" fontId="0" fillId="35" borderId="44" xfId="0" applyNumberFormat="1" applyFill="1" applyBorder="1" applyAlignment="1">
      <alignment horizontal="center"/>
    </xf>
    <xf numFmtId="3" fontId="0" fillId="35" borderId="45" xfId="0" applyNumberFormat="1" applyFill="1" applyBorder="1" applyAlignment="1">
      <alignment horizontal="center"/>
    </xf>
    <xf numFmtId="3" fontId="2" fillId="35" borderId="46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47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35" borderId="42" xfId="0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174" fontId="4" fillId="35" borderId="26" xfId="0" applyNumberFormat="1" applyFont="1" applyFill="1" applyBorder="1" applyAlignment="1">
      <alignment horizontal="right"/>
    </xf>
    <xf numFmtId="174" fontId="4" fillId="35" borderId="16" xfId="0" applyNumberFormat="1" applyFont="1" applyFill="1" applyBorder="1" applyAlignment="1">
      <alignment horizontal="right"/>
    </xf>
    <xf numFmtId="10" fontId="4" fillId="34" borderId="37" xfId="0" applyNumberFormat="1" applyFont="1" applyFill="1" applyBorder="1" applyAlignment="1">
      <alignment horizontal="center"/>
    </xf>
    <xf numFmtId="10" fontId="4" fillId="34" borderId="46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4" fontId="7" fillId="33" borderId="22" xfId="0" applyNumberFormat="1" applyFont="1" applyFill="1" applyBorder="1" applyAlignment="1">
      <alignment/>
    </xf>
    <xf numFmtId="174" fontId="7" fillId="33" borderId="0" xfId="0" applyNumberFormat="1" applyFont="1" applyFill="1" applyBorder="1" applyAlignment="1">
      <alignment/>
    </xf>
    <xf numFmtId="174" fontId="7" fillId="33" borderId="26" xfId="0" applyNumberFormat="1" applyFont="1" applyFill="1" applyBorder="1" applyAlignment="1">
      <alignment/>
    </xf>
    <xf numFmtId="0" fontId="2" fillId="35" borderId="5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Alignment="1">
      <alignment horizontal="left" vertical="center"/>
    </xf>
    <xf numFmtId="0" fontId="2" fillId="36" borderId="52" xfId="0" applyFont="1" applyFill="1" applyBorder="1" applyAlignment="1">
      <alignment horizontal="centerContinuous"/>
    </xf>
    <xf numFmtId="0" fontId="2" fillId="36" borderId="53" xfId="0" applyFont="1" applyFill="1" applyBorder="1" applyAlignment="1">
      <alignment horizontal="centerContinuous"/>
    </xf>
    <xf numFmtId="0" fontId="2" fillId="36" borderId="54" xfId="0" applyFont="1" applyFill="1" applyBorder="1" applyAlignment="1">
      <alignment horizontal="centerContinuous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35" borderId="4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Continuous" vertical="center"/>
    </xf>
    <xf numFmtId="3" fontId="2" fillId="33" borderId="51" xfId="0" applyNumberFormat="1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 horizontal="center"/>
    </xf>
    <xf numFmtId="3" fontId="3" fillId="35" borderId="47" xfId="0" applyNumberFormat="1" applyFont="1" applyFill="1" applyBorder="1" applyAlignment="1">
      <alignment horizontal="center"/>
    </xf>
    <xf numFmtId="3" fontId="3" fillId="35" borderId="51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3" fontId="3" fillId="35" borderId="60" xfId="0" applyNumberFormat="1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Continuous" vertical="center"/>
    </xf>
    <xf numFmtId="0" fontId="2" fillId="35" borderId="50" xfId="0" applyFont="1" applyFill="1" applyBorder="1" applyAlignment="1">
      <alignment horizontal="center"/>
    </xf>
    <xf numFmtId="174" fontId="2" fillId="35" borderId="16" xfId="0" applyNumberFormat="1" applyFont="1" applyFill="1" applyBorder="1" applyAlignment="1">
      <alignment horizontal="right"/>
    </xf>
    <xf numFmtId="3" fontId="4" fillId="35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17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7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2" fillId="35" borderId="50" xfId="0" applyFont="1" applyFill="1" applyBorder="1" applyAlignment="1">
      <alignment horizontal="left"/>
    </xf>
    <xf numFmtId="3" fontId="4" fillId="35" borderId="19" xfId="0" applyNumberFormat="1" applyFont="1" applyFill="1" applyBorder="1" applyAlignment="1">
      <alignment horizontal="right"/>
    </xf>
    <xf numFmtId="3" fontId="4" fillId="35" borderId="51" xfId="0" applyNumberFormat="1" applyFont="1" applyFill="1" applyBorder="1" applyAlignment="1">
      <alignment horizontal="right"/>
    </xf>
    <xf numFmtId="3" fontId="4" fillId="35" borderId="60" xfId="0" applyNumberFormat="1" applyFont="1" applyFill="1" applyBorder="1" applyAlignment="1">
      <alignment horizontal="right"/>
    </xf>
    <xf numFmtId="3" fontId="4" fillId="35" borderId="16" xfId="0" applyNumberFormat="1" applyFont="1" applyFill="1" applyBorder="1" applyAlignment="1">
      <alignment horizontal="right"/>
    </xf>
    <xf numFmtId="0" fontId="2" fillId="35" borderId="53" xfId="0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right"/>
    </xf>
    <xf numFmtId="0" fontId="4" fillId="35" borderId="50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4" fillId="35" borderId="27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left"/>
    </xf>
    <xf numFmtId="0" fontId="4" fillId="33" borderId="6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0" fillId="35" borderId="1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10" fontId="2" fillId="35" borderId="70" xfId="0" applyNumberFormat="1" applyFont="1" applyFill="1" applyBorder="1" applyAlignment="1">
      <alignment horizontal="center"/>
    </xf>
    <xf numFmtId="10" fontId="2" fillId="35" borderId="71" xfId="0" applyNumberFormat="1" applyFont="1" applyFill="1" applyBorder="1" applyAlignment="1">
      <alignment horizontal="center"/>
    </xf>
    <xf numFmtId="10" fontId="2" fillId="35" borderId="39" xfId="0" applyNumberFormat="1" applyFont="1" applyFill="1" applyBorder="1" applyAlignment="1">
      <alignment horizontal="center"/>
    </xf>
    <xf numFmtId="0" fontId="10" fillId="34" borderId="14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174" fontId="8" fillId="33" borderId="26" xfId="0" applyNumberFormat="1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3" fontId="2" fillId="35" borderId="61" xfId="0" applyNumberFormat="1" applyFont="1" applyFill="1" applyBorder="1" applyAlignment="1">
      <alignment horizontal="right"/>
    </xf>
    <xf numFmtId="3" fontId="2" fillId="35" borderId="20" xfId="0" applyNumberFormat="1" applyFont="1" applyFill="1" applyBorder="1" applyAlignment="1">
      <alignment horizontal="left"/>
    </xf>
    <xf numFmtId="174" fontId="4" fillId="35" borderId="61" xfId="0" applyNumberFormat="1" applyFont="1" applyFill="1" applyBorder="1" applyAlignment="1">
      <alignment horizontal="right"/>
    </xf>
    <xf numFmtId="0" fontId="2" fillId="35" borderId="16" xfId="0" applyFont="1" applyFill="1" applyBorder="1" applyAlignment="1">
      <alignment horizontal="left"/>
    </xf>
    <xf numFmtId="10" fontId="4" fillId="34" borderId="62" xfId="0" applyNumberFormat="1" applyFont="1" applyFill="1" applyBorder="1" applyAlignment="1">
      <alignment horizontal="center"/>
    </xf>
    <xf numFmtId="10" fontId="4" fillId="34" borderId="72" xfId="0" applyNumberFormat="1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3" fontId="9" fillId="35" borderId="51" xfId="0" applyNumberFormat="1" applyFont="1" applyFill="1" applyBorder="1" applyAlignment="1">
      <alignment horizontal="center"/>
    </xf>
    <xf numFmtId="10" fontId="11" fillId="34" borderId="16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Continuous"/>
    </xf>
    <xf numFmtId="0" fontId="2" fillId="35" borderId="64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left"/>
    </xf>
    <xf numFmtId="174" fontId="2" fillId="35" borderId="70" xfId="0" applyNumberFormat="1" applyFont="1" applyFill="1" applyBorder="1" applyAlignment="1">
      <alignment horizontal="center"/>
    </xf>
    <xf numFmtId="9" fontId="2" fillId="35" borderId="16" xfId="0" applyNumberFormat="1" applyFont="1" applyFill="1" applyBorder="1" applyAlignment="1">
      <alignment horizontal="center"/>
    </xf>
    <xf numFmtId="3" fontId="3" fillId="33" borderId="50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2" fillId="35" borderId="6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6" borderId="7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2" max="2" width="22.00390625" style="0" customWidth="1"/>
    <col min="3" max="7" width="11.00390625" style="0" customWidth="1"/>
  </cols>
  <sheetData>
    <row r="3" spans="2:8" ht="15.75">
      <c r="B3" s="11" t="s">
        <v>277</v>
      </c>
      <c r="C3" s="6"/>
      <c r="D3" s="6"/>
      <c r="E3" s="6"/>
      <c r="F3" s="6"/>
      <c r="G3" s="6"/>
      <c r="H3" s="6"/>
    </row>
    <row r="4" ht="13.5" thickBot="1"/>
    <row r="5" spans="3:7" ht="13.5" thickBot="1">
      <c r="C5" s="207" t="s">
        <v>283</v>
      </c>
      <c r="D5" s="208"/>
      <c r="E5" s="208"/>
      <c r="F5" s="208"/>
      <c r="G5" s="209"/>
    </row>
    <row r="6" spans="3:7" ht="12.75">
      <c r="C6" s="73" t="s">
        <v>142</v>
      </c>
      <c r="D6" s="210" t="s">
        <v>279</v>
      </c>
      <c r="E6" s="210"/>
      <c r="F6" s="211"/>
      <c r="G6" s="73"/>
    </row>
    <row r="7" spans="3:7" ht="13.5" thickBot="1">
      <c r="C7" s="170" t="s">
        <v>258</v>
      </c>
      <c r="D7" s="168"/>
      <c r="E7" s="168" t="s">
        <v>280</v>
      </c>
      <c r="F7" s="169"/>
      <c r="G7" s="170"/>
    </row>
    <row r="8" spans="3:7" ht="12.75">
      <c r="C8" s="170" t="s">
        <v>286</v>
      </c>
      <c r="D8" s="167" t="s">
        <v>257</v>
      </c>
      <c r="E8" s="172" t="s">
        <v>142</v>
      </c>
      <c r="F8" s="170" t="s">
        <v>125</v>
      </c>
      <c r="G8" s="170" t="s">
        <v>261</v>
      </c>
    </row>
    <row r="9" spans="3:7" ht="12.75">
      <c r="C9" s="170" t="s">
        <v>287</v>
      </c>
      <c r="D9" s="167" t="s">
        <v>288</v>
      </c>
      <c r="E9" s="172" t="s">
        <v>259</v>
      </c>
      <c r="F9" s="170"/>
      <c r="G9" s="170" t="s">
        <v>125</v>
      </c>
    </row>
    <row r="10" spans="3:7" ht="13.5" thickBot="1">
      <c r="C10" s="170" t="s">
        <v>285</v>
      </c>
      <c r="D10" s="168" t="s">
        <v>278</v>
      </c>
      <c r="E10" s="173" t="s">
        <v>260</v>
      </c>
      <c r="F10" s="171"/>
      <c r="G10" s="171"/>
    </row>
    <row r="11" spans="2:7" ht="12.75">
      <c r="B11" s="8" t="s">
        <v>140</v>
      </c>
      <c r="C11" s="206">
        <v>66</v>
      </c>
      <c r="D11" s="183">
        <v>1177</v>
      </c>
      <c r="E11" s="184">
        <v>109</v>
      </c>
      <c r="F11" s="182">
        <f>SUM(D11:E11)</f>
        <v>1286</v>
      </c>
      <c r="G11" s="182">
        <f>C11+F11</f>
        <v>1352</v>
      </c>
    </row>
    <row r="12" spans="2:7" ht="12.75">
      <c r="B12" s="74" t="s">
        <v>223</v>
      </c>
      <c r="C12" s="185">
        <f>C11/$G11</f>
        <v>0.04881656804733728</v>
      </c>
      <c r="D12" s="76">
        <f>D11/$G11</f>
        <v>0.8705621301775148</v>
      </c>
      <c r="E12" s="75">
        <f>E11/$G11</f>
        <v>0.08062130177514792</v>
      </c>
      <c r="F12" s="185">
        <f>F11/$G11</f>
        <v>0.9511834319526628</v>
      </c>
      <c r="G12" s="185">
        <f>G11/$G11</f>
        <v>1</v>
      </c>
    </row>
    <row r="13" spans="2:7" ht="12.75">
      <c r="B13" s="9" t="s">
        <v>141</v>
      </c>
      <c r="C13" s="32">
        <v>22</v>
      </c>
      <c r="D13" s="26"/>
      <c r="E13" s="25"/>
      <c r="F13" s="32">
        <v>408</v>
      </c>
      <c r="G13" s="32">
        <f>C13+F13</f>
        <v>430</v>
      </c>
    </row>
    <row r="14" spans="2:7" ht="12.75">
      <c r="B14" s="74" t="s">
        <v>224</v>
      </c>
      <c r="C14" s="77">
        <f>C13/$G13</f>
        <v>0.05116279069767442</v>
      </c>
      <c r="D14" s="76"/>
      <c r="E14" s="75"/>
      <c r="F14" s="77">
        <f>F13/$G13</f>
        <v>0.9488372093023256</v>
      </c>
      <c r="G14" s="77">
        <f>G13/$G13</f>
        <v>1</v>
      </c>
    </row>
    <row r="15" spans="2:7" ht="12.75">
      <c r="B15" s="9" t="s">
        <v>144</v>
      </c>
      <c r="C15" s="32">
        <v>0</v>
      </c>
      <c r="D15" s="26"/>
      <c r="E15" s="25"/>
      <c r="F15" s="32">
        <v>126</v>
      </c>
      <c r="G15" s="32">
        <f>C15+F15</f>
        <v>126</v>
      </c>
    </row>
    <row r="16" spans="2:7" ht="12.75">
      <c r="B16" s="9" t="s">
        <v>143</v>
      </c>
      <c r="C16" s="32">
        <v>0</v>
      </c>
      <c r="D16" s="26"/>
      <c r="E16" s="25"/>
      <c r="F16" s="32">
        <v>161</v>
      </c>
      <c r="G16" s="32">
        <v>161</v>
      </c>
    </row>
    <row r="17" spans="2:7" ht="13.5" thickBot="1">
      <c r="B17" s="10" t="s">
        <v>145</v>
      </c>
      <c r="C17" s="33">
        <v>0</v>
      </c>
      <c r="D17" s="28"/>
      <c r="E17" s="27"/>
      <c r="F17" s="33">
        <v>2</v>
      </c>
      <c r="G17" s="33">
        <v>2</v>
      </c>
    </row>
    <row r="19" ht="12.75">
      <c r="B19" s="125"/>
    </row>
  </sheetData>
  <sheetProtection/>
  <mergeCells count="2">
    <mergeCell ref="C5:G5"/>
    <mergeCell ref="D6:F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G14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88">
      <selection activeCell="A1" sqref="A1"/>
    </sheetView>
  </sheetViews>
  <sheetFormatPr defaultColWidth="11.421875" defaultRowHeight="12.75"/>
  <cols>
    <col min="1" max="1" width="17.421875" style="0" customWidth="1"/>
    <col min="2" max="4" width="5.28125" style="0" customWidth="1"/>
    <col min="5" max="6" width="3.7109375" style="0" customWidth="1"/>
    <col min="7" max="7" width="4.7109375" style="0" customWidth="1"/>
    <col min="8" max="9" width="3.7109375" style="0" customWidth="1"/>
    <col min="10" max="10" width="4.7109375" style="0" customWidth="1"/>
    <col min="11" max="13" width="5.140625" style="0" customWidth="1"/>
    <col min="14" max="14" width="6.00390625" style="0" customWidth="1"/>
    <col min="15" max="15" width="14.421875" style="0" customWidth="1"/>
  </cols>
  <sheetData>
    <row r="1" spans="1:13" ht="15">
      <c r="A1" s="82" t="s">
        <v>273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82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2.75">
      <c r="A5" s="64" t="s">
        <v>122</v>
      </c>
      <c r="B5" s="212" t="s">
        <v>269</v>
      </c>
      <c r="C5" s="213"/>
      <c r="D5" s="213"/>
      <c r="E5" s="201" t="s">
        <v>271</v>
      </c>
      <c r="F5" s="202"/>
      <c r="G5" s="202"/>
      <c r="H5" s="202"/>
      <c r="I5" s="202"/>
      <c r="J5" s="202"/>
      <c r="K5" s="202"/>
      <c r="L5" s="202"/>
      <c r="M5" s="202"/>
      <c r="N5" s="217" t="s">
        <v>221</v>
      </c>
      <c r="O5" s="218"/>
    </row>
    <row r="6" spans="1:15" ht="13.5" thickBot="1">
      <c r="A6" s="65"/>
      <c r="B6" s="219" t="s">
        <v>270</v>
      </c>
      <c r="C6" s="220"/>
      <c r="D6" s="220"/>
      <c r="E6" s="221" t="s">
        <v>272</v>
      </c>
      <c r="F6" s="222"/>
      <c r="G6" s="222"/>
      <c r="H6" s="222"/>
      <c r="I6" s="222"/>
      <c r="J6" s="222"/>
      <c r="K6" s="222"/>
      <c r="L6" s="222"/>
      <c r="M6" s="223"/>
      <c r="N6" s="197"/>
      <c r="O6" s="198"/>
    </row>
    <row r="7" spans="1:15" ht="13.5" thickBot="1">
      <c r="A7" s="18"/>
      <c r="B7" s="90"/>
      <c r="C7" s="91"/>
      <c r="D7" s="24"/>
      <c r="E7" s="214" t="s">
        <v>127</v>
      </c>
      <c r="F7" s="215"/>
      <c r="G7" s="215"/>
      <c r="H7" s="214" t="s">
        <v>128</v>
      </c>
      <c r="I7" s="215"/>
      <c r="J7" s="216"/>
      <c r="K7" s="215" t="s">
        <v>129</v>
      </c>
      <c r="L7" s="215"/>
      <c r="M7" s="108" t="s">
        <v>126</v>
      </c>
      <c r="N7" s="196"/>
      <c r="O7" s="196"/>
    </row>
    <row r="8" spans="1:15" ht="13.5" thickBot="1">
      <c r="A8" s="16"/>
      <c r="B8" s="110" t="s">
        <v>42</v>
      </c>
      <c r="C8" s="111" t="s">
        <v>48</v>
      </c>
      <c r="D8" s="21" t="s">
        <v>126</v>
      </c>
      <c r="E8" s="22" t="s">
        <v>42</v>
      </c>
      <c r="F8" s="78" t="s">
        <v>48</v>
      </c>
      <c r="G8" s="17" t="s">
        <v>126</v>
      </c>
      <c r="H8" s="22" t="s">
        <v>42</v>
      </c>
      <c r="I8" s="78" t="s">
        <v>48</v>
      </c>
      <c r="J8" s="17" t="s">
        <v>126</v>
      </c>
      <c r="K8" s="112" t="s">
        <v>54</v>
      </c>
      <c r="L8" s="78" t="s">
        <v>48</v>
      </c>
      <c r="M8" s="17" t="s">
        <v>126</v>
      </c>
      <c r="N8" s="113" t="s">
        <v>126</v>
      </c>
      <c r="O8" s="109" t="s">
        <v>222</v>
      </c>
    </row>
    <row r="9" spans="1:15" ht="12.75">
      <c r="A9" s="29" t="s">
        <v>90</v>
      </c>
      <c r="B9" s="41">
        <v>0</v>
      </c>
      <c r="C9" s="42">
        <v>0</v>
      </c>
      <c r="D9" s="43">
        <v>0</v>
      </c>
      <c r="E9" s="44">
        <v>1</v>
      </c>
      <c r="F9" s="45">
        <v>0</v>
      </c>
      <c r="G9" s="46">
        <v>1</v>
      </c>
      <c r="H9" s="44">
        <v>0</v>
      </c>
      <c r="I9" s="47">
        <v>0</v>
      </c>
      <c r="J9" s="48">
        <v>0</v>
      </c>
      <c r="K9" s="44">
        <v>1</v>
      </c>
      <c r="L9" s="47">
        <v>0</v>
      </c>
      <c r="M9" s="49">
        <v>1</v>
      </c>
      <c r="N9" s="120">
        <f aca="true" t="shared" si="0" ref="N9:N74">D9+M9</f>
        <v>1</v>
      </c>
      <c r="O9" s="71">
        <f>N9/$N$164</f>
        <v>0.0007396449704142012</v>
      </c>
    </row>
    <row r="10" spans="1:15" ht="12.75">
      <c r="A10" s="15" t="s">
        <v>109</v>
      </c>
      <c r="B10" s="50">
        <v>0</v>
      </c>
      <c r="C10" s="51">
        <v>0</v>
      </c>
      <c r="D10" s="52">
        <v>0</v>
      </c>
      <c r="E10" s="53">
        <v>3</v>
      </c>
      <c r="F10" s="54">
        <v>4</v>
      </c>
      <c r="G10" s="55">
        <v>7</v>
      </c>
      <c r="H10" s="56">
        <v>1</v>
      </c>
      <c r="I10" s="57">
        <v>1</v>
      </c>
      <c r="J10" s="58">
        <v>2</v>
      </c>
      <c r="K10" s="53">
        <v>4</v>
      </c>
      <c r="L10" s="59">
        <v>5</v>
      </c>
      <c r="M10" s="60">
        <v>9</v>
      </c>
      <c r="N10" s="120">
        <f t="shared" si="0"/>
        <v>9</v>
      </c>
      <c r="O10" s="72">
        <f aca="true" t="shared" si="1" ref="O10:O73">N10/$N$164</f>
        <v>0.006656804733727811</v>
      </c>
    </row>
    <row r="11" spans="1:15" ht="12.75">
      <c r="A11" s="19" t="s">
        <v>11</v>
      </c>
      <c r="B11" s="50">
        <v>3</v>
      </c>
      <c r="C11" s="51">
        <v>1</v>
      </c>
      <c r="D11" s="52">
        <v>4</v>
      </c>
      <c r="E11" s="53">
        <v>8</v>
      </c>
      <c r="F11" s="54">
        <v>2</v>
      </c>
      <c r="G11" s="55">
        <v>10</v>
      </c>
      <c r="H11" s="56">
        <v>7</v>
      </c>
      <c r="I11" s="57">
        <v>2</v>
      </c>
      <c r="J11" s="58">
        <v>9</v>
      </c>
      <c r="K11" s="53">
        <v>15</v>
      </c>
      <c r="L11" s="59">
        <v>4</v>
      </c>
      <c r="M11" s="60">
        <v>19</v>
      </c>
      <c r="N11" s="120">
        <f t="shared" si="0"/>
        <v>23</v>
      </c>
      <c r="O11" s="72">
        <f t="shared" si="1"/>
        <v>0.017011834319526627</v>
      </c>
    </row>
    <row r="12" spans="1:15" ht="12.75">
      <c r="A12" s="19" t="s">
        <v>61</v>
      </c>
      <c r="B12" s="50">
        <v>3</v>
      </c>
      <c r="C12" s="51">
        <v>2</v>
      </c>
      <c r="D12" s="52">
        <v>5</v>
      </c>
      <c r="E12" s="53">
        <v>14</v>
      </c>
      <c r="F12" s="54">
        <v>4</v>
      </c>
      <c r="G12" s="55">
        <v>18</v>
      </c>
      <c r="H12" s="56">
        <v>9</v>
      </c>
      <c r="I12" s="57">
        <v>5</v>
      </c>
      <c r="J12" s="58">
        <v>14</v>
      </c>
      <c r="K12" s="53">
        <v>23</v>
      </c>
      <c r="L12" s="59">
        <v>9</v>
      </c>
      <c r="M12" s="60">
        <v>32</v>
      </c>
      <c r="N12" s="120">
        <f t="shared" si="0"/>
        <v>37</v>
      </c>
      <c r="O12" s="72">
        <f t="shared" si="1"/>
        <v>0.027366863905325445</v>
      </c>
    </row>
    <row r="13" spans="1:15" ht="12.75">
      <c r="A13" s="19" t="s">
        <v>1</v>
      </c>
      <c r="B13" s="50">
        <v>0</v>
      </c>
      <c r="C13" s="51">
        <v>0</v>
      </c>
      <c r="D13" s="52">
        <v>0</v>
      </c>
      <c r="E13" s="53">
        <v>1</v>
      </c>
      <c r="F13" s="54">
        <v>0</v>
      </c>
      <c r="G13" s="55">
        <v>1</v>
      </c>
      <c r="H13" s="56">
        <v>0</v>
      </c>
      <c r="I13" s="57">
        <v>0</v>
      </c>
      <c r="J13" s="58">
        <v>0</v>
      </c>
      <c r="K13" s="53">
        <v>1</v>
      </c>
      <c r="L13" s="59">
        <v>0</v>
      </c>
      <c r="M13" s="60">
        <v>1</v>
      </c>
      <c r="N13" s="120">
        <f t="shared" si="0"/>
        <v>1</v>
      </c>
      <c r="O13" s="72">
        <f t="shared" si="1"/>
        <v>0.0007396449704142012</v>
      </c>
    </row>
    <row r="14" spans="1:15" ht="12.75" hidden="1">
      <c r="A14" s="30" t="s">
        <v>39</v>
      </c>
      <c r="B14" s="50">
        <v>0</v>
      </c>
      <c r="C14" s="51">
        <v>0</v>
      </c>
      <c r="D14" s="52">
        <v>0</v>
      </c>
      <c r="E14" s="53">
        <v>0</v>
      </c>
      <c r="F14" s="54">
        <v>0</v>
      </c>
      <c r="G14" s="55">
        <v>0</v>
      </c>
      <c r="H14" s="56">
        <v>0</v>
      </c>
      <c r="I14" s="57">
        <v>0</v>
      </c>
      <c r="J14" s="58">
        <v>0</v>
      </c>
      <c r="K14" s="53">
        <v>0</v>
      </c>
      <c r="L14" s="59">
        <v>0</v>
      </c>
      <c r="M14" s="60">
        <v>0</v>
      </c>
      <c r="N14" s="120">
        <f t="shared" si="0"/>
        <v>0</v>
      </c>
      <c r="O14" s="72">
        <f t="shared" si="1"/>
        <v>0</v>
      </c>
    </row>
    <row r="15" spans="1:15" ht="12.75" hidden="1">
      <c r="A15" s="19" t="s">
        <v>131</v>
      </c>
      <c r="B15" s="50">
        <v>0</v>
      </c>
      <c r="C15" s="51">
        <v>0</v>
      </c>
      <c r="D15" s="52">
        <v>0</v>
      </c>
      <c r="E15" s="53">
        <v>0</v>
      </c>
      <c r="F15" s="54">
        <v>0</v>
      </c>
      <c r="G15" s="55">
        <v>0</v>
      </c>
      <c r="H15" s="56">
        <v>0</v>
      </c>
      <c r="I15" s="57">
        <v>0</v>
      </c>
      <c r="J15" s="58">
        <v>0</v>
      </c>
      <c r="K15" s="53">
        <v>0</v>
      </c>
      <c r="L15" s="59">
        <v>0</v>
      </c>
      <c r="M15" s="60">
        <v>0</v>
      </c>
      <c r="N15" s="120">
        <f t="shared" si="0"/>
        <v>0</v>
      </c>
      <c r="O15" s="72">
        <f t="shared" si="1"/>
        <v>0</v>
      </c>
    </row>
    <row r="16" spans="1:15" ht="12.75" hidden="1">
      <c r="A16" s="19" t="s">
        <v>99</v>
      </c>
      <c r="B16" s="50">
        <v>0</v>
      </c>
      <c r="C16" s="51">
        <v>0</v>
      </c>
      <c r="D16" s="52">
        <v>0</v>
      </c>
      <c r="E16" s="53">
        <v>0</v>
      </c>
      <c r="F16" s="54">
        <v>1</v>
      </c>
      <c r="G16" s="55">
        <v>1</v>
      </c>
      <c r="H16" s="56">
        <v>0</v>
      </c>
      <c r="I16" s="57">
        <v>0</v>
      </c>
      <c r="J16" s="58">
        <v>0</v>
      </c>
      <c r="K16" s="53">
        <v>0</v>
      </c>
      <c r="L16" s="59">
        <v>1</v>
      </c>
      <c r="M16" s="60">
        <v>1</v>
      </c>
      <c r="N16" s="120">
        <f t="shared" si="0"/>
        <v>1</v>
      </c>
      <c r="O16" s="72">
        <f t="shared" si="1"/>
        <v>0.0007396449704142012</v>
      </c>
    </row>
    <row r="17" spans="1:15" ht="12.75">
      <c r="A17" s="19" t="s">
        <v>112</v>
      </c>
      <c r="B17" s="50">
        <v>0</v>
      </c>
      <c r="C17" s="51">
        <v>0</v>
      </c>
      <c r="D17" s="52">
        <v>0</v>
      </c>
      <c r="E17" s="53">
        <v>2</v>
      </c>
      <c r="F17" s="54">
        <v>0</v>
      </c>
      <c r="G17" s="55">
        <v>2</v>
      </c>
      <c r="H17" s="56">
        <v>2</v>
      </c>
      <c r="I17" s="57">
        <v>1</v>
      </c>
      <c r="J17" s="58">
        <v>3</v>
      </c>
      <c r="K17" s="53">
        <v>4</v>
      </c>
      <c r="L17" s="59">
        <v>1</v>
      </c>
      <c r="M17" s="60">
        <v>5</v>
      </c>
      <c r="N17" s="120">
        <f t="shared" si="0"/>
        <v>5</v>
      </c>
      <c r="O17" s="72">
        <f t="shared" si="1"/>
        <v>0.0036982248520710057</v>
      </c>
    </row>
    <row r="18" spans="1:15" ht="12.75">
      <c r="A18" s="19" t="s">
        <v>40</v>
      </c>
      <c r="B18" s="50">
        <v>0</v>
      </c>
      <c r="C18" s="51">
        <v>0</v>
      </c>
      <c r="D18" s="52">
        <v>0</v>
      </c>
      <c r="E18" s="53">
        <v>1</v>
      </c>
      <c r="F18" s="54">
        <v>0</v>
      </c>
      <c r="G18" s="55">
        <v>1</v>
      </c>
      <c r="H18" s="56">
        <v>0</v>
      </c>
      <c r="I18" s="57">
        <v>2</v>
      </c>
      <c r="J18" s="58">
        <v>2</v>
      </c>
      <c r="K18" s="53">
        <v>1</v>
      </c>
      <c r="L18" s="59">
        <v>2</v>
      </c>
      <c r="M18" s="60">
        <v>3</v>
      </c>
      <c r="N18" s="120">
        <f t="shared" si="0"/>
        <v>3</v>
      </c>
      <c r="O18" s="72">
        <f t="shared" si="1"/>
        <v>0.0022189349112426036</v>
      </c>
    </row>
    <row r="19" spans="1:15" ht="12.75">
      <c r="A19" s="19" t="s">
        <v>75</v>
      </c>
      <c r="B19" s="50">
        <v>0</v>
      </c>
      <c r="C19" s="51">
        <v>0</v>
      </c>
      <c r="D19" s="52">
        <v>0</v>
      </c>
      <c r="E19" s="53">
        <v>2</v>
      </c>
      <c r="F19" s="54">
        <v>2</v>
      </c>
      <c r="G19" s="55">
        <v>4</v>
      </c>
      <c r="H19" s="56">
        <v>2</v>
      </c>
      <c r="I19" s="57">
        <v>3</v>
      </c>
      <c r="J19" s="58">
        <v>5</v>
      </c>
      <c r="K19" s="53">
        <v>4</v>
      </c>
      <c r="L19" s="59">
        <v>5</v>
      </c>
      <c r="M19" s="60">
        <v>9</v>
      </c>
      <c r="N19" s="120">
        <f t="shared" si="0"/>
        <v>9</v>
      </c>
      <c r="O19" s="72">
        <f t="shared" si="1"/>
        <v>0.006656804733727811</v>
      </c>
    </row>
    <row r="20" spans="1:15" ht="12.75" hidden="1">
      <c r="A20" s="19" t="s">
        <v>84</v>
      </c>
      <c r="B20" s="50">
        <v>0</v>
      </c>
      <c r="C20" s="51">
        <v>0</v>
      </c>
      <c r="D20" s="52">
        <v>0</v>
      </c>
      <c r="E20" s="53">
        <v>0</v>
      </c>
      <c r="F20" s="54">
        <v>0</v>
      </c>
      <c r="G20" s="55">
        <v>0</v>
      </c>
      <c r="H20" s="56">
        <v>0</v>
      </c>
      <c r="I20" s="57">
        <v>0</v>
      </c>
      <c r="J20" s="58">
        <v>0</v>
      </c>
      <c r="K20" s="53">
        <v>0</v>
      </c>
      <c r="L20" s="59">
        <v>0</v>
      </c>
      <c r="M20" s="60">
        <v>0</v>
      </c>
      <c r="N20" s="120">
        <f t="shared" si="0"/>
        <v>0</v>
      </c>
      <c r="O20" s="72">
        <f t="shared" si="1"/>
        <v>0</v>
      </c>
    </row>
    <row r="21" spans="1:15" ht="12.75" hidden="1">
      <c r="A21" s="19" t="s">
        <v>132</v>
      </c>
      <c r="B21" s="50">
        <v>0</v>
      </c>
      <c r="C21" s="51">
        <v>0</v>
      </c>
      <c r="D21" s="52">
        <v>0</v>
      </c>
      <c r="E21" s="53">
        <v>0</v>
      </c>
      <c r="F21" s="54">
        <v>0</v>
      </c>
      <c r="G21" s="55">
        <v>0</v>
      </c>
      <c r="H21" s="56">
        <v>0</v>
      </c>
      <c r="I21" s="57">
        <v>0</v>
      </c>
      <c r="J21" s="58">
        <v>0</v>
      </c>
      <c r="K21" s="53">
        <v>0</v>
      </c>
      <c r="L21" s="59">
        <v>0</v>
      </c>
      <c r="M21" s="60">
        <v>0</v>
      </c>
      <c r="N21" s="120">
        <f t="shared" si="0"/>
        <v>0</v>
      </c>
      <c r="O21" s="72">
        <f t="shared" si="1"/>
        <v>0</v>
      </c>
    </row>
    <row r="22" spans="1:15" ht="12.75" hidden="1">
      <c r="A22" s="19" t="s">
        <v>146</v>
      </c>
      <c r="B22" s="50">
        <v>0</v>
      </c>
      <c r="C22" s="51">
        <v>0</v>
      </c>
      <c r="D22" s="52">
        <v>0</v>
      </c>
      <c r="E22" s="53">
        <v>0</v>
      </c>
      <c r="F22" s="54">
        <v>0</v>
      </c>
      <c r="G22" s="55">
        <v>0</v>
      </c>
      <c r="H22" s="56">
        <v>0</v>
      </c>
      <c r="I22" s="57">
        <v>0</v>
      </c>
      <c r="J22" s="58">
        <v>0</v>
      </c>
      <c r="K22" s="53">
        <v>0</v>
      </c>
      <c r="L22" s="59">
        <v>0</v>
      </c>
      <c r="M22" s="60">
        <v>0</v>
      </c>
      <c r="N22" s="120">
        <f t="shared" si="0"/>
        <v>0</v>
      </c>
      <c r="O22" s="72">
        <f t="shared" si="1"/>
        <v>0</v>
      </c>
    </row>
    <row r="23" spans="1:15" ht="12.75" hidden="1">
      <c r="A23" s="19" t="s">
        <v>100</v>
      </c>
      <c r="B23" s="50">
        <v>0</v>
      </c>
      <c r="C23" s="51">
        <v>0</v>
      </c>
      <c r="D23" s="52">
        <v>0</v>
      </c>
      <c r="E23" s="53">
        <v>0</v>
      </c>
      <c r="F23" s="54">
        <v>0</v>
      </c>
      <c r="G23" s="55">
        <v>0</v>
      </c>
      <c r="H23" s="56">
        <v>0</v>
      </c>
      <c r="I23" s="57">
        <v>0</v>
      </c>
      <c r="J23" s="58">
        <v>0</v>
      </c>
      <c r="K23" s="53">
        <v>0</v>
      </c>
      <c r="L23" s="59">
        <v>0</v>
      </c>
      <c r="M23" s="60">
        <v>0</v>
      </c>
      <c r="N23" s="120">
        <f t="shared" si="0"/>
        <v>0</v>
      </c>
      <c r="O23" s="72">
        <f t="shared" si="1"/>
        <v>0</v>
      </c>
    </row>
    <row r="24" spans="1:15" ht="12.75">
      <c r="A24" s="19" t="s">
        <v>9</v>
      </c>
      <c r="B24" s="50">
        <v>0</v>
      </c>
      <c r="C24" s="51">
        <v>0</v>
      </c>
      <c r="D24" s="52">
        <v>0</v>
      </c>
      <c r="E24" s="53">
        <v>3</v>
      </c>
      <c r="F24" s="54">
        <v>1</v>
      </c>
      <c r="G24" s="55">
        <v>4</v>
      </c>
      <c r="H24" s="56">
        <v>1</v>
      </c>
      <c r="I24" s="57">
        <v>1</v>
      </c>
      <c r="J24" s="58">
        <v>2</v>
      </c>
      <c r="K24" s="53">
        <v>4</v>
      </c>
      <c r="L24" s="59">
        <v>2</v>
      </c>
      <c r="M24" s="60">
        <v>6</v>
      </c>
      <c r="N24" s="120">
        <f t="shared" si="0"/>
        <v>6</v>
      </c>
      <c r="O24" s="72">
        <f t="shared" si="1"/>
        <v>0.004437869822485207</v>
      </c>
    </row>
    <row r="25" spans="1:15" ht="12.75">
      <c r="A25" s="15" t="s">
        <v>85</v>
      </c>
      <c r="B25" s="50">
        <v>0</v>
      </c>
      <c r="C25" s="51">
        <v>0</v>
      </c>
      <c r="D25" s="52">
        <v>0</v>
      </c>
      <c r="E25" s="53">
        <v>2</v>
      </c>
      <c r="F25" s="54">
        <v>3</v>
      </c>
      <c r="G25" s="55">
        <v>5</v>
      </c>
      <c r="H25" s="56">
        <v>2</v>
      </c>
      <c r="I25" s="57">
        <v>0</v>
      </c>
      <c r="J25" s="58">
        <v>2</v>
      </c>
      <c r="K25" s="53">
        <v>4</v>
      </c>
      <c r="L25" s="59">
        <v>3</v>
      </c>
      <c r="M25" s="60">
        <v>7</v>
      </c>
      <c r="N25" s="120">
        <f t="shared" si="0"/>
        <v>7</v>
      </c>
      <c r="O25" s="72">
        <f t="shared" si="1"/>
        <v>0.005177514792899409</v>
      </c>
    </row>
    <row r="26" spans="1:15" ht="12.75">
      <c r="A26" s="19" t="s">
        <v>96</v>
      </c>
      <c r="B26" s="50">
        <v>0</v>
      </c>
      <c r="C26" s="51">
        <v>0</v>
      </c>
      <c r="D26" s="52">
        <v>0</v>
      </c>
      <c r="E26" s="53">
        <v>1</v>
      </c>
      <c r="F26" s="54">
        <v>0</v>
      </c>
      <c r="G26" s="55">
        <v>1</v>
      </c>
      <c r="H26" s="56">
        <v>0</v>
      </c>
      <c r="I26" s="57">
        <v>0</v>
      </c>
      <c r="J26" s="58">
        <v>0</v>
      </c>
      <c r="K26" s="53">
        <v>1</v>
      </c>
      <c r="L26" s="59">
        <v>0</v>
      </c>
      <c r="M26" s="60">
        <v>1</v>
      </c>
      <c r="N26" s="120">
        <f t="shared" si="0"/>
        <v>1</v>
      </c>
      <c r="O26" s="72">
        <f t="shared" si="1"/>
        <v>0.0007396449704142012</v>
      </c>
    </row>
    <row r="27" spans="1:15" ht="12.75">
      <c r="A27" s="19" t="s">
        <v>30</v>
      </c>
      <c r="B27" s="50">
        <v>0</v>
      </c>
      <c r="C27" s="51">
        <v>0</v>
      </c>
      <c r="D27" s="52">
        <v>0</v>
      </c>
      <c r="E27" s="53">
        <v>2</v>
      </c>
      <c r="F27" s="54">
        <v>0</v>
      </c>
      <c r="G27" s="55">
        <v>2</v>
      </c>
      <c r="H27" s="56">
        <v>1</v>
      </c>
      <c r="I27" s="57">
        <v>0</v>
      </c>
      <c r="J27" s="58">
        <v>1</v>
      </c>
      <c r="K27" s="53">
        <v>3</v>
      </c>
      <c r="L27" s="59">
        <v>0</v>
      </c>
      <c r="M27" s="60">
        <v>3</v>
      </c>
      <c r="N27" s="120">
        <f t="shared" si="0"/>
        <v>3</v>
      </c>
      <c r="O27" s="72">
        <f t="shared" si="1"/>
        <v>0.0022189349112426036</v>
      </c>
    </row>
    <row r="28" spans="1:15" ht="12.75" hidden="1">
      <c r="A28" s="19" t="s">
        <v>114</v>
      </c>
      <c r="B28" s="50">
        <v>0</v>
      </c>
      <c r="C28" s="51">
        <v>0</v>
      </c>
      <c r="D28" s="52">
        <v>0</v>
      </c>
      <c r="E28" s="53">
        <v>0</v>
      </c>
      <c r="F28" s="54">
        <v>0</v>
      </c>
      <c r="G28" s="55">
        <v>0</v>
      </c>
      <c r="H28" s="56">
        <v>0</v>
      </c>
      <c r="I28" s="57">
        <v>0</v>
      </c>
      <c r="J28" s="58">
        <v>0</v>
      </c>
      <c r="K28" s="53">
        <v>0</v>
      </c>
      <c r="L28" s="59">
        <v>0</v>
      </c>
      <c r="M28" s="60">
        <v>0</v>
      </c>
      <c r="N28" s="120">
        <f t="shared" si="0"/>
        <v>0</v>
      </c>
      <c r="O28" s="72">
        <f t="shared" si="1"/>
        <v>0</v>
      </c>
    </row>
    <row r="29" spans="1:15" ht="12.75">
      <c r="A29" s="19" t="s">
        <v>57</v>
      </c>
      <c r="B29" s="50">
        <v>1</v>
      </c>
      <c r="C29" s="51">
        <v>0</v>
      </c>
      <c r="D29" s="52">
        <v>1</v>
      </c>
      <c r="E29" s="53">
        <v>18</v>
      </c>
      <c r="F29" s="54">
        <v>11</v>
      </c>
      <c r="G29" s="55">
        <v>29</v>
      </c>
      <c r="H29" s="56">
        <v>20</v>
      </c>
      <c r="I29" s="57">
        <v>5</v>
      </c>
      <c r="J29" s="58">
        <v>25</v>
      </c>
      <c r="K29" s="53">
        <v>38</v>
      </c>
      <c r="L29" s="59">
        <v>16</v>
      </c>
      <c r="M29" s="60">
        <v>54</v>
      </c>
      <c r="N29" s="120">
        <f t="shared" si="0"/>
        <v>55</v>
      </c>
      <c r="O29" s="72">
        <f t="shared" si="1"/>
        <v>0.040680473372781065</v>
      </c>
    </row>
    <row r="30" spans="1:15" ht="12.75" hidden="1">
      <c r="A30" s="19" t="s">
        <v>71</v>
      </c>
      <c r="B30" s="50">
        <v>0</v>
      </c>
      <c r="C30" s="51">
        <v>0</v>
      </c>
      <c r="D30" s="52">
        <v>0</v>
      </c>
      <c r="E30" s="53">
        <v>0</v>
      </c>
      <c r="F30" s="54">
        <v>0</v>
      </c>
      <c r="G30" s="55">
        <v>0</v>
      </c>
      <c r="H30" s="56">
        <v>0</v>
      </c>
      <c r="I30" s="57">
        <v>0</v>
      </c>
      <c r="J30" s="58">
        <v>0</v>
      </c>
      <c r="K30" s="53">
        <v>0</v>
      </c>
      <c r="L30" s="59">
        <v>0</v>
      </c>
      <c r="M30" s="60">
        <v>0</v>
      </c>
      <c r="N30" s="120">
        <f t="shared" si="0"/>
        <v>0</v>
      </c>
      <c r="O30" s="72">
        <f t="shared" si="1"/>
        <v>0</v>
      </c>
    </row>
    <row r="31" spans="1:15" ht="12.75">
      <c r="A31" s="15" t="s">
        <v>78</v>
      </c>
      <c r="B31" s="50">
        <v>0</v>
      </c>
      <c r="C31" s="51">
        <v>0</v>
      </c>
      <c r="D31" s="52">
        <v>0</v>
      </c>
      <c r="E31" s="53">
        <v>4</v>
      </c>
      <c r="F31" s="54">
        <v>0</v>
      </c>
      <c r="G31" s="55">
        <v>4</v>
      </c>
      <c r="H31" s="56">
        <v>2</v>
      </c>
      <c r="I31" s="57">
        <v>0</v>
      </c>
      <c r="J31" s="58">
        <v>2</v>
      </c>
      <c r="K31" s="53">
        <v>6</v>
      </c>
      <c r="L31" s="59">
        <v>0</v>
      </c>
      <c r="M31" s="60">
        <v>6</v>
      </c>
      <c r="N31" s="120">
        <f t="shared" si="0"/>
        <v>6</v>
      </c>
      <c r="O31" s="72">
        <f t="shared" si="1"/>
        <v>0.004437869822485207</v>
      </c>
    </row>
    <row r="32" spans="1:15" ht="12.75">
      <c r="A32" s="15" t="s">
        <v>64</v>
      </c>
      <c r="B32" s="50">
        <v>0</v>
      </c>
      <c r="C32" s="51">
        <v>0</v>
      </c>
      <c r="D32" s="52">
        <v>0</v>
      </c>
      <c r="E32" s="53">
        <v>2</v>
      </c>
      <c r="F32" s="54">
        <v>0</v>
      </c>
      <c r="G32" s="55">
        <v>2</v>
      </c>
      <c r="H32" s="56">
        <v>0</v>
      </c>
      <c r="I32" s="57">
        <v>1</v>
      </c>
      <c r="J32" s="58">
        <v>1</v>
      </c>
      <c r="K32" s="53">
        <v>2</v>
      </c>
      <c r="L32" s="59">
        <v>1</v>
      </c>
      <c r="M32" s="60">
        <v>3</v>
      </c>
      <c r="N32" s="120">
        <f t="shared" si="0"/>
        <v>3</v>
      </c>
      <c r="O32" s="72">
        <f t="shared" si="1"/>
        <v>0.0022189349112426036</v>
      </c>
    </row>
    <row r="33" spans="1:15" ht="12.75">
      <c r="A33" s="19" t="s">
        <v>231</v>
      </c>
      <c r="B33" s="50">
        <v>0</v>
      </c>
      <c r="C33" s="51">
        <v>0</v>
      </c>
      <c r="D33" s="52">
        <v>0</v>
      </c>
      <c r="E33" s="53">
        <v>0</v>
      </c>
      <c r="F33" s="54">
        <v>0</v>
      </c>
      <c r="G33" s="55">
        <v>0</v>
      </c>
      <c r="H33" s="56">
        <v>0</v>
      </c>
      <c r="I33" s="57">
        <v>1</v>
      </c>
      <c r="J33" s="58">
        <v>1</v>
      </c>
      <c r="K33" s="53">
        <v>0</v>
      </c>
      <c r="L33" s="59">
        <v>1</v>
      </c>
      <c r="M33" s="60">
        <v>1</v>
      </c>
      <c r="N33" s="120">
        <f t="shared" si="0"/>
        <v>1</v>
      </c>
      <c r="O33" s="72">
        <f t="shared" si="1"/>
        <v>0.0007396449704142012</v>
      </c>
    </row>
    <row r="34" spans="1:15" ht="12.75">
      <c r="A34" s="19" t="s">
        <v>60</v>
      </c>
      <c r="B34" s="50">
        <v>5</v>
      </c>
      <c r="C34" s="51">
        <v>13</v>
      </c>
      <c r="D34" s="52">
        <v>18</v>
      </c>
      <c r="E34" s="53">
        <v>61</v>
      </c>
      <c r="F34" s="54">
        <v>36</v>
      </c>
      <c r="G34" s="55">
        <v>97</v>
      </c>
      <c r="H34" s="56">
        <v>20</v>
      </c>
      <c r="I34" s="57">
        <v>10</v>
      </c>
      <c r="J34" s="58">
        <v>30</v>
      </c>
      <c r="K34" s="53">
        <v>81</v>
      </c>
      <c r="L34" s="59">
        <v>46</v>
      </c>
      <c r="M34" s="60">
        <v>127</v>
      </c>
      <c r="N34" s="120">
        <f t="shared" si="0"/>
        <v>145</v>
      </c>
      <c r="O34" s="72">
        <f t="shared" si="1"/>
        <v>0.10724852071005918</v>
      </c>
    </row>
    <row r="35" spans="1:15" ht="12.75">
      <c r="A35" s="19" t="s">
        <v>23</v>
      </c>
      <c r="B35" s="50">
        <v>0</v>
      </c>
      <c r="C35" s="51">
        <v>0</v>
      </c>
      <c r="D35" s="52">
        <v>0</v>
      </c>
      <c r="E35" s="53">
        <v>7</v>
      </c>
      <c r="F35" s="54">
        <v>7</v>
      </c>
      <c r="G35" s="55">
        <v>14</v>
      </c>
      <c r="H35" s="56">
        <v>5</v>
      </c>
      <c r="I35" s="57">
        <v>3</v>
      </c>
      <c r="J35" s="58">
        <v>8</v>
      </c>
      <c r="K35" s="53">
        <v>12</v>
      </c>
      <c r="L35" s="59">
        <v>10</v>
      </c>
      <c r="M35" s="60">
        <v>22</v>
      </c>
      <c r="N35" s="120">
        <f t="shared" si="0"/>
        <v>22</v>
      </c>
      <c r="O35" s="72">
        <f t="shared" si="1"/>
        <v>0.016272189349112426</v>
      </c>
    </row>
    <row r="36" spans="1:15" ht="12.75" hidden="1">
      <c r="A36" s="19" t="s">
        <v>133</v>
      </c>
      <c r="B36" s="50">
        <v>0</v>
      </c>
      <c r="C36" s="51">
        <v>0</v>
      </c>
      <c r="D36" s="52">
        <v>0</v>
      </c>
      <c r="E36" s="53">
        <v>0</v>
      </c>
      <c r="F36" s="54">
        <v>0</v>
      </c>
      <c r="G36" s="55">
        <v>0</v>
      </c>
      <c r="H36" s="56">
        <v>0</v>
      </c>
      <c r="I36" s="57">
        <v>0</v>
      </c>
      <c r="J36" s="58">
        <v>0</v>
      </c>
      <c r="K36" s="53">
        <v>0</v>
      </c>
      <c r="L36" s="59">
        <v>0</v>
      </c>
      <c r="M36" s="60">
        <v>0</v>
      </c>
      <c r="N36" s="120">
        <f t="shared" si="0"/>
        <v>0</v>
      </c>
      <c r="O36" s="72">
        <f t="shared" si="1"/>
        <v>0</v>
      </c>
    </row>
    <row r="37" spans="1:15" ht="12.75">
      <c r="A37" s="19" t="s">
        <v>20</v>
      </c>
      <c r="B37" s="50">
        <v>0</v>
      </c>
      <c r="C37" s="51">
        <v>0</v>
      </c>
      <c r="D37" s="52">
        <v>0</v>
      </c>
      <c r="E37" s="53">
        <v>3</v>
      </c>
      <c r="F37" s="54">
        <v>0</v>
      </c>
      <c r="G37" s="55">
        <v>3</v>
      </c>
      <c r="H37" s="56">
        <v>0</v>
      </c>
      <c r="I37" s="57">
        <v>0</v>
      </c>
      <c r="J37" s="58">
        <v>0</v>
      </c>
      <c r="K37" s="53">
        <v>3</v>
      </c>
      <c r="L37" s="59">
        <v>0</v>
      </c>
      <c r="M37" s="60">
        <v>3</v>
      </c>
      <c r="N37" s="120">
        <f t="shared" si="0"/>
        <v>3</v>
      </c>
      <c r="O37" s="72">
        <f t="shared" si="1"/>
        <v>0.0022189349112426036</v>
      </c>
    </row>
    <row r="38" spans="1:15" ht="12.75">
      <c r="A38" s="19" t="s">
        <v>50</v>
      </c>
      <c r="B38" s="50">
        <v>3</v>
      </c>
      <c r="C38" s="51">
        <v>1</v>
      </c>
      <c r="D38" s="52">
        <v>4</v>
      </c>
      <c r="E38" s="53">
        <v>14</v>
      </c>
      <c r="F38" s="54">
        <v>10</v>
      </c>
      <c r="G38" s="55">
        <v>24</v>
      </c>
      <c r="H38" s="56">
        <v>12</v>
      </c>
      <c r="I38" s="57">
        <v>8</v>
      </c>
      <c r="J38" s="58">
        <v>20</v>
      </c>
      <c r="K38" s="53">
        <v>26</v>
      </c>
      <c r="L38" s="59">
        <v>18</v>
      </c>
      <c r="M38" s="60">
        <v>44</v>
      </c>
      <c r="N38" s="120">
        <f t="shared" si="0"/>
        <v>48</v>
      </c>
      <c r="O38" s="72">
        <f t="shared" si="1"/>
        <v>0.03550295857988166</v>
      </c>
    </row>
    <row r="39" spans="1:15" ht="12.75" hidden="1">
      <c r="A39" s="19" t="s">
        <v>26</v>
      </c>
      <c r="B39" s="50">
        <v>0</v>
      </c>
      <c r="C39" s="51">
        <v>0</v>
      </c>
      <c r="D39" s="52">
        <v>0</v>
      </c>
      <c r="E39" s="53">
        <v>0</v>
      </c>
      <c r="F39" s="54">
        <v>0</v>
      </c>
      <c r="G39" s="55">
        <v>0</v>
      </c>
      <c r="H39" s="56">
        <v>0</v>
      </c>
      <c r="I39" s="57">
        <v>0</v>
      </c>
      <c r="J39" s="58">
        <v>0</v>
      </c>
      <c r="K39" s="53">
        <v>0</v>
      </c>
      <c r="L39" s="59">
        <v>0</v>
      </c>
      <c r="M39" s="60">
        <v>0</v>
      </c>
      <c r="N39" s="120">
        <f t="shared" si="0"/>
        <v>0</v>
      </c>
      <c r="O39" s="72">
        <f t="shared" si="1"/>
        <v>0</v>
      </c>
    </row>
    <row r="40" spans="1:15" ht="12.75" hidden="1">
      <c r="A40" s="19" t="s">
        <v>147</v>
      </c>
      <c r="B40" s="50">
        <v>0</v>
      </c>
      <c r="C40" s="51">
        <v>0</v>
      </c>
      <c r="D40" s="52">
        <v>0</v>
      </c>
      <c r="E40" s="53">
        <v>2</v>
      </c>
      <c r="F40" s="54">
        <v>0</v>
      </c>
      <c r="G40" s="55">
        <v>2</v>
      </c>
      <c r="H40" s="56">
        <v>0</v>
      </c>
      <c r="I40" s="57">
        <v>1</v>
      </c>
      <c r="J40" s="58">
        <v>1</v>
      </c>
      <c r="K40" s="53">
        <v>2</v>
      </c>
      <c r="L40" s="59">
        <v>1</v>
      </c>
      <c r="M40" s="60">
        <v>3</v>
      </c>
      <c r="N40" s="120">
        <f t="shared" si="0"/>
        <v>3</v>
      </c>
      <c r="O40" s="72">
        <f t="shared" si="1"/>
        <v>0.0022189349112426036</v>
      </c>
    </row>
    <row r="41" spans="1:15" ht="14.25" customHeight="1">
      <c r="A41" s="19" t="s">
        <v>68</v>
      </c>
      <c r="B41" s="50">
        <v>0</v>
      </c>
      <c r="C41" s="51">
        <v>0</v>
      </c>
      <c r="D41" s="52">
        <v>0</v>
      </c>
      <c r="E41" s="53">
        <v>3</v>
      </c>
      <c r="F41" s="54">
        <v>7</v>
      </c>
      <c r="G41" s="55">
        <v>10</v>
      </c>
      <c r="H41" s="56">
        <v>2</v>
      </c>
      <c r="I41" s="57">
        <v>2</v>
      </c>
      <c r="J41" s="58">
        <v>4</v>
      </c>
      <c r="K41" s="53">
        <v>5</v>
      </c>
      <c r="L41" s="59">
        <v>9</v>
      </c>
      <c r="M41" s="60">
        <v>14</v>
      </c>
      <c r="N41" s="120">
        <f t="shared" si="0"/>
        <v>14</v>
      </c>
      <c r="O41" s="72">
        <f t="shared" si="1"/>
        <v>0.010355029585798817</v>
      </c>
    </row>
    <row r="42" spans="1:15" ht="14.25" customHeight="1" hidden="1">
      <c r="A42" s="19" t="s">
        <v>225</v>
      </c>
      <c r="B42" s="50">
        <v>0</v>
      </c>
      <c r="C42" s="51">
        <v>0</v>
      </c>
      <c r="D42" s="52">
        <v>0</v>
      </c>
      <c r="E42" s="53">
        <v>0</v>
      </c>
      <c r="F42" s="54">
        <v>0</v>
      </c>
      <c r="G42" s="55">
        <v>0</v>
      </c>
      <c r="H42" s="56">
        <v>0</v>
      </c>
      <c r="I42" s="57">
        <v>0</v>
      </c>
      <c r="J42" s="58">
        <v>0</v>
      </c>
      <c r="K42" s="53">
        <v>0</v>
      </c>
      <c r="L42" s="59">
        <v>0</v>
      </c>
      <c r="M42" s="60">
        <v>0</v>
      </c>
      <c r="N42" s="120">
        <f t="shared" si="0"/>
        <v>0</v>
      </c>
      <c r="O42" s="72">
        <f t="shared" si="1"/>
        <v>0</v>
      </c>
    </row>
    <row r="43" spans="1:15" ht="12.75">
      <c r="A43" s="12" t="s">
        <v>51</v>
      </c>
      <c r="B43" s="50">
        <v>0</v>
      </c>
      <c r="C43" s="51">
        <v>1</v>
      </c>
      <c r="D43" s="52">
        <v>1</v>
      </c>
      <c r="E43" s="53">
        <v>41</v>
      </c>
      <c r="F43" s="54">
        <v>4</v>
      </c>
      <c r="G43" s="55">
        <v>45</v>
      </c>
      <c r="H43" s="56">
        <v>13</v>
      </c>
      <c r="I43" s="57">
        <v>5</v>
      </c>
      <c r="J43" s="58">
        <v>18</v>
      </c>
      <c r="K43" s="53">
        <v>54</v>
      </c>
      <c r="L43" s="59">
        <v>9</v>
      </c>
      <c r="M43" s="60">
        <v>63</v>
      </c>
      <c r="N43" s="120">
        <f t="shared" si="0"/>
        <v>64</v>
      </c>
      <c r="O43" s="72">
        <f t="shared" si="1"/>
        <v>0.047337278106508875</v>
      </c>
    </row>
    <row r="44" spans="1:15" ht="12.75">
      <c r="A44" s="19" t="s">
        <v>10</v>
      </c>
      <c r="B44" s="50">
        <v>0</v>
      </c>
      <c r="C44" s="51">
        <v>0</v>
      </c>
      <c r="D44" s="52">
        <v>0</v>
      </c>
      <c r="E44" s="53">
        <v>4</v>
      </c>
      <c r="F44" s="54">
        <v>1</v>
      </c>
      <c r="G44" s="55">
        <v>5</v>
      </c>
      <c r="H44" s="56">
        <v>1</v>
      </c>
      <c r="I44" s="57">
        <v>0</v>
      </c>
      <c r="J44" s="58">
        <v>1</v>
      </c>
      <c r="K44" s="53">
        <v>5</v>
      </c>
      <c r="L44" s="59">
        <v>1</v>
      </c>
      <c r="M44" s="60">
        <v>6</v>
      </c>
      <c r="N44" s="120">
        <f t="shared" si="0"/>
        <v>6</v>
      </c>
      <c r="O44" s="72">
        <f t="shared" si="1"/>
        <v>0.004437869822485207</v>
      </c>
    </row>
    <row r="45" spans="1:15" ht="12.75" hidden="1">
      <c r="A45" s="19" t="s">
        <v>159</v>
      </c>
      <c r="B45" s="50">
        <v>0</v>
      </c>
      <c r="C45" s="51">
        <v>0</v>
      </c>
      <c r="D45" s="52">
        <v>0</v>
      </c>
      <c r="E45" s="53">
        <v>0</v>
      </c>
      <c r="F45" s="54">
        <v>0</v>
      </c>
      <c r="G45" s="55">
        <v>0</v>
      </c>
      <c r="H45" s="56">
        <v>0</v>
      </c>
      <c r="I45" s="57">
        <v>0</v>
      </c>
      <c r="J45" s="58">
        <v>0</v>
      </c>
      <c r="K45" s="53">
        <v>0</v>
      </c>
      <c r="L45" s="59">
        <v>0</v>
      </c>
      <c r="M45" s="60">
        <v>0</v>
      </c>
      <c r="N45" s="120">
        <f t="shared" si="0"/>
        <v>0</v>
      </c>
      <c r="O45" s="72">
        <f t="shared" si="1"/>
        <v>0</v>
      </c>
    </row>
    <row r="46" spans="1:15" ht="12.75">
      <c r="A46" s="19" t="s">
        <v>31</v>
      </c>
      <c r="B46" s="50">
        <v>0</v>
      </c>
      <c r="C46" s="51">
        <v>0</v>
      </c>
      <c r="D46" s="52">
        <v>0</v>
      </c>
      <c r="E46" s="53">
        <v>2</v>
      </c>
      <c r="F46" s="54">
        <v>2</v>
      </c>
      <c r="G46" s="55">
        <v>4</v>
      </c>
      <c r="H46" s="56">
        <v>1</v>
      </c>
      <c r="I46" s="57">
        <v>1</v>
      </c>
      <c r="J46" s="58">
        <v>2</v>
      </c>
      <c r="K46" s="53">
        <v>3</v>
      </c>
      <c r="L46" s="59">
        <v>3</v>
      </c>
      <c r="M46" s="60">
        <v>6</v>
      </c>
      <c r="N46" s="120">
        <f t="shared" si="0"/>
        <v>6</v>
      </c>
      <c r="O46" s="72">
        <f t="shared" si="1"/>
        <v>0.004437869822485207</v>
      </c>
    </row>
    <row r="47" spans="1:15" ht="12.75">
      <c r="A47" s="19" t="s">
        <v>46</v>
      </c>
      <c r="B47" s="50">
        <v>0</v>
      </c>
      <c r="C47" s="51">
        <v>0</v>
      </c>
      <c r="D47" s="52">
        <v>0</v>
      </c>
      <c r="E47" s="53">
        <v>5</v>
      </c>
      <c r="F47" s="54">
        <v>2</v>
      </c>
      <c r="G47" s="55">
        <v>7</v>
      </c>
      <c r="H47" s="56">
        <v>2</v>
      </c>
      <c r="I47" s="57">
        <v>0</v>
      </c>
      <c r="J47" s="58">
        <v>2</v>
      </c>
      <c r="K47" s="53">
        <v>7</v>
      </c>
      <c r="L47" s="59">
        <v>2</v>
      </c>
      <c r="M47" s="60">
        <v>9</v>
      </c>
      <c r="N47" s="120">
        <f t="shared" si="0"/>
        <v>9</v>
      </c>
      <c r="O47" s="72">
        <f t="shared" si="1"/>
        <v>0.006656804733727811</v>
      </c>
    </row>
    <row r="48" spans="1:15" ht="12.75" hidden="1">
      <c r="A48" s="19" t="s">
        <v>44</v>
      </c>
      <c r="B48" s="50">
        <v>0</v>
      </c>
      <c r="C48" s="51">
        <v>0</v>
      </c>
      <c r="D48" s="52">
        <v>0</v>
      </c>
      <c r="E48" s="53">
        <v>0</v>
      </c>
      <c r="F48" s="54">
        <v>0</v>
      </c>
      <c r="G48" s="55">
        <v>0</v>
      </c>
      <c r="H48" s="56">
        <v>0</v>
      </c>
      <c r="I48" s="57">
        <v>0</v>
      </c>
      <c r="J48" s="58">
        <v>0</v>
      </c>
      <c r="K48" s="53">
        <v>0</v>
      </c>
      <c r="L48" s="59">
        <v>0</v>
      </c>
      <c r="M48" s="60">
        <v>0</v>
      </c>
      <c r="N48" s="120">
        <f t="shared" si="0"/>
        <v>0</v>
      </c>
      <c r="O48" s="72">
        <f t="shared" si="1"/>
        <v>0</v>
      </c>
    </row>
    <row r="49" spans="1:15" ht="12.75">
      <c r="A49" s="15" t="s">
        <v>160</v>
      </c>
      <c r="B49" s="50">
        <v>0</v>
      </c>
      <c r="C49" s="51">
        <v>0</v>
      </c>
      <c r="D49" s="52">
        <v>0</v>
      </c>
      <c r="E49" s="53">
        <v>0</v>
      </c>
      <c r="F49" s="54">
        <v>0</v>
      </c>
      <c r="G49" s="55">
        <v>0</v>
      </c>
      <c r="H49" s="56">
        <v>2</v>
      </c>
      <c r="I49" s="57">
        <v>0</v>
      </c>
      <c r="J49" s="58">
        <v>2</v>
      </c>
      <c r="K49" s="53">
        <v>2</v>
      </c>
      <c r="L49" s="59">
        <v>0</v>
      </c>
      <c r="M49" s="60">
        <v>2</v>
      </c>
      <c r="N49" s="120">
        <f t="shared" si="0"/>
        <v>2</v>
      </c>
      <c r="O49" s="72">
        <f t="shared" si="1"/>
        <v>0.0014792899408284023</v>
      </c>
    </row>
    <row r="50" spans="1:15" ht="12.75">
      <c r="A50" s="19" t="s">
        <v>19</v>
      </c>
      <c r="B50" s="50">
        <v>0</v>
      </c>
      <c r="C50" s="51">
        <v>0</v>
      </c>
      <c r="D50" s="52">
        <v>0</v>
      </c>
      <c r="E50" s="53">
        <v>1</v>
      </c>
      <c r="F50" s="54">
        <v>0</v>
      </c>
      <c r="G50" s="55">
        <v>1</v>
      </c>
      <c r="H50" s="56">
        <v>0</v>
      </c>
      <c r="I50" s="57">
        <v>0</v>
      </c>
      <c r="J50" s="58">
        <v>0</v>
      </c>
      <c r="K50" s="53">
        <v>1</v>
      </c>
      <c r="L50" s="59">
        <v>0</v>
      </c>
      <c r="M50" s="60">
        <v>1</v>
      </c>
      <c r="N50" s="120">
        <f t="shared" si="0"/>
        <v>1</v>
      </c>
      <c r="O50" s="72">
        <f t="shared" si="1"/>
        <v>0.0007396449704142012</v>
      </c>
    </row>
    <row r="51" spans="1:15" ht="12.75" hidden="1">
      <c r="A51" s="19" t="s">
        <v>161</v>
      </c>
      <c r="B51" s="50">
        <v>0</v>
      </c>
      <c r="C51" s="51">
        <v>0</v>
      </c>
      <c r="D51" s="52">
        <v>0</v>
      </c>
      <c r="E51" s="53">
        <v>0</v>
      </c>
      <c r="F51" s="54">
        <v>0</v>
      </c>
      <c r="G51" s="55">
        <v>0</v>
      </c>
      <c r="H51" s="56">
        <v>0</v>
      </c>
      <c r="I51" s="57">
        <v>0</v>
      </c>
      <c r="J51" s="58">
        <v>0</v>
      </c>
      <c r="K51" s="53">
        <v>0</v>
      </c>
      <c r="L51" s="59">
        <v>0</v>
      </c>
      <c r="M51" s="60">
        <v>0</v>
      </c>
      <c r="N51" s="120">
        <f t="shared" si="0"/>
        <v>0</v>
      </c>
      <c r="O51" s="72">
        <f t="shared" si="1"/>
        <v>0</v>
      </c>
    </row>
    <row r="52" spans="1:15" ht="12.75" hidden="1">
      <c r="A52" s="19" t="s">
        <v>148</v>
      </c>
      <c r="B52" s="50">
        <v>0</v>
      </c>
      <c r="C52" s="51">
        <v>0</v>
      </c>
      <c r="D52" s="52">
        <v>0</v>
      </c>
      <c r="E52" s="53">
        <v>0</v>
      </c>
      <c r="F52" s="54">
        <v>0</v>
      </c>
      <c r="G52" s="55">
        <v>0</v>
      </c>
      <c r="H52" s="56">
        <v>0</v>
      </c>
      <c r="I52" s="57">
        <v>0</v>
      </c>
      <c r="J52" s="58">
        <v>0</v>
      </c>
      <c r="K52" s="53">
        <v>0</v>
      </c>
      <c r="L52" s="59">
        <v>0</v>
      </c>
      <c r="M52" s="60">
        <v>0</v>
      </c>
      <c r="N52" s="120">
        <f t="shared" si="0"/>
        <v>0</v>
      </c>
      <c r="O52" s="72">
        <f t="shared" si="1"/>
        <v>0</v>
      </c>
    </row>
    <row r="53" spans="1:15" ht="12.75" hidden="1">
      <c r="A53" s="19" t="s">
        <v>18</v>
      </c>
      <c r="B53" s="50">
        <v>0</v>
      </c>
      <c r="C53" s="51">
        <v>0</v>
      </c>
      <c r="D53" s="52">
        <v>0</v>
      </c>
      <c r="E53" s="53">
        <v>0</v>
      </c>
      <c r="F53" s="54">
        <v>0</v>
      </c>
      <c r="G53" s="55">
        <v>0</v>
      </c>
      <c r="H53" s="56">
        <v>0</v>
      </c>
      <c r="I53" s="57">
        <v>0</v>
      </c>
      <c r="J53" s="58">
        <v>0</v>
      </c>
      <c r="K53" s="53">
        <v>0</v>
      </c>
      <c r="L53" s="59">
        <v>0</v>
      </c>
      <c r="M53" s="60">
        <v>0</v>
      </c>
      <c r="N53" s="120">
        <f t="shared" si="0"/>
        <v>0</v>
      </c>
      <c r="O53" s="72">
        <f t="shared" si="1"/>
        <v>0</v>
      </c>
    </row>
    <row r="54" spans="1:15" ht="12.75" hidden="1">
      <c r="A54" s="19" t="s">
        <v>152</v>
      </c>
      <c r="B54" s="50">
        <v>0</v>
      </c>
      <c r="C54" s="51">
        <v>0</v>
      </c>
      <c r="D54" s="52">
        <v>0</v>
      </c>
      <c r="E54" s="53">
        <v>0</v>
      </c>
      <c r="F54" s="54">
        <v>0</v>
      </c>
      <c r="G54" s="55">
        <v>0</v>
      </c>
      <c r="H54" s="56">
        <v>0</v>
      </c>
      <c r="I54" s="57">
        <v>0</v>
      </c>
      <c r="J54" s="58">
        <v>0</v>
      </c>
      <c r="K54" s="53">
        <v>0</v>
      </c>
      <c r="L54" s="59">
        <v>0</v>
      </c>
      <c r="M54" s="60">
        <v>0</v>
      </c>
      <c r="N54" s="120">
        <f t="shared" si="0"/>
        <v>0</v>
      </c>
      <c r="O54" s="72">
        <f t="shared" si="1"/>
        <v>0</v>
      </c>
    </row>
    <row r="55" spans="1:15" ht="12.75" hidden="1">
      <c r="A55" s="19" t="s">
        <v>105</v>
      </c>
      <c r="B55" s="50">
        <v>0</v>
      </c>
      <c r="C55" s="51">
        <v>0</v>
      </c>
      <c r="D55" s="52">
        <v>0</v>
      </c>
      <c r="E55" s="53">
        <v>0</v>
      </c>
      <c r="F55" s="54">
        <v>0</v>
      </c>
      <c r="G55" s="55">
        <v>0</v>
      </c>
      <c r="H55" s="56">
        <v>0</v>
      </c>
      <c r="I55" s="57">
        <v>0</v>
      </c>
      <c r="J55" s="58">
        <v>0</v>
      </c>
      <c r="K55" s="53">
        <v>0</v>
      </c>
      <c r="L55" s="59">
        <v>0</v>
      </c>
      <c r="M55" s="60">
        <v>0</v>
      </c>
      <c r="N55" s="120">
        <f t="shared" si="0"/>
        <v>0</v>
      </c>
      <c r="O55" s="72">
        <f t="shared" si="1"/>
        <v>0</v>
      </c>
    </row>
    <row r="56" spans="1:15" ht="12.75">
      <c r="A56" s="19" t="s">
        <v>49</v>
      </c>
      <c r="B56" s="50">
        <v>0</v>
      </c>
      <c r="C56" s="51">
        <v>0</v>
      </c>
      <c r="D56" s="52">
        <v>0</v>
      </c>
      <c r="E56" s="53">
        <v>42</v>
      </c>
      <c r="F56" s="54">
        <v>10</v>
      </c>
      <c r="G56" s="55">
        <v>52</v>
      </c>
      <c r="H56" s="56">
        <v>24</v>
      </c>
      <c r="I56" s="57">
        <v>11</v>
      </c>
      <c r="J56" s="58">
        <v>35</v>
      </c>
      <c r="K56" s="53">
        <v>66</v>
      </c>
      <c r="L56" s="59">
        <v>21</v>
      </c>
      <c r="M56" s="60">
        <v>87</v>
      </c>
      <c r="N56" s="120">
        <f t="shared" si="0"/>
        <v>87</v>
      </c>
      <c r="O56" s="72">
        <f t="shared" si="1"/>
        <v>0.0643491124260355</v>
      </c>
    </row>
    <row r="57" spans="1:15" ht="12.75">
      <c r="A57" s="18" t="s">
        <v>104</v>
      </c>
      <c r="B57" s="50">
        <v>0</v>
      </c>
      <c r="C57" s="51">
        <v>0</v>
      </c>
      <c r="D57" s="52">
        <v>0</v>
      </c>
      <c r="E57" s="53">
        <v>2</v>
      </c>
      <c r="F57" s="54">
        <v>0</v>
      </c>
      <c r="G57" s="55">
        <v>2</v>
      </c>
      <c r="H57" s="56">
        <v>1</v>
      </c>
      <c r="I57" s="57">
        <v>0</v>
      </c>
      <c r="J57" s="58">
        <v>1</v>
      </c>
      <c r="K57" s="53">
        <v>3</v>
      </c>
      <c r="L57" s="59">
        <v>0</v>
      </c>
      <c r="M57" s="60">
        <v>3</v>
      </c>
      <c r="N57" s="120">
        <f t="shared" si="0"/>
        <v>3</v>
      </c>
      <c r="O57" s="72">
        <f t="shared" si="1"/>
        <v>0.0022189349112426036</v>
      </c>
    </row>
    <row r="58" spans="1:15" ht="12.75" hidden="1">
      <c r="A58" s="12" t="s">
        <v>232</v>
      </c>
      <c r="B58" s="50">
        <v>0</v>
      </c>
      <c r="C58" s="51">
        <v>0</v>
      </c>
      <c r="D58" s="52">
        <v>0</v>
      </c>
      <c r="E58" s="53">
        <v>0</v>
      </c>
      <c r="F58" s="54">
        <v>0</v>
      </c>
      <c r="G58" s="55">
        <v>0</v>
      </c>
      <c r="H58" s="56">
        <v>0</v>
      </c>
      <c r="I58" s="57">
        <v>0</v>
      </c>
      <c r="J58" s="58">
        <v>0</v>
      </c>
      <c r="K58" s="53">
        <v>0</v>
      </c>
      <c r="L58" s="59">
        <v>0</v>
      </c>
      <c r="M58" s="60">
        <v>0</v>
      </c>
      <c r="N58" s="120">
        <f t="shared" si="0"/>
        <v>0</v>
      </c>
      <c r="O58" s="72">
        <f t="shared" si="1"/>
        <v>0</v>
      </c>
    </row>
    <row r="59" spans="1:15" ht="12.75">
      <c r="A59" s="19" t="s">
        <v>16</v>
      </c>
      <c r="B59" s="50">
        <v>0</v>
      </c>
      <c r="C59" s="51">
        <v>0</v>
      </c>
      <c r="D59" s="52">
        <v>0</v>
      </c>
      <c r="E59" s="53">
        <v>1</v>
      </c>
      <c r="F59" s="54">
        <v>0</v>
      </c>
      <c r="G59" s="55">
        <v>1</v>
      </c>
      <c r="H59" s="56">
        <v>0</v>
      </c>
      <c r="I59" s="57">
        <v>0</v>
      </c>
      <c r="J59" s="58">
        <v>0</v>
      </c>
      <c r="K59" s="53">
        <v>1</v>
      </c>
      <c r="L59" s="59">
        <v>0</v>
      </c>
      <c r="M59" s="60">
        <v>1</v>
      </c>
      <c r="N59" s="120">
        <f t="shared" si="0"/>
        <v>1</v>
      </c>
      <c r="O59" s="72">
        <f t="shared" si="1"/>
        <v>0.0007396449704142012</v>
      </c>
    </row>
    <row r="60" spans="1:15" ht="12.75" hidden="1">
      <c r="A60" s="13" t="s">
        <v>134</v>
      </c>
      <c r="B60" s="50">
        <v>0</v>
      </c>
      <c r="C60" s="51">
        <v>0</v>
      </c>
      <c r="D60" s="52">
        <v>0</v>
      </c>
      <c r="E60" s="53">
        <v>1</v>
      </c>
      <c r="F60" s="54">
        <v>0</v>
      </c>
      <c r="G60" s="55">
        <v>1</v>
      </c>
      <c r="H60" s="56">
        <v>0</v>
      </c>
      <c r="I60" s="57">
        <v>0</v>
      </c>
      <c r="J60" s="58">
        <v>0</v>
      </c>
      <c r="K60" s="53">
        <v>1</v>
      </c>
      <c r="L60" s="59">
        <v>0</v>
      </c>
      <c r="M60" s="60">
        <v>1</v>
      </c>
      <c r="N60" s="120">
        <f t="shared" si="0"/>
        <v>1</v>
      </c>
      <c r="O60" s="72">
        <f t="shared" si="1"/>
        <v>0.0007396449704142012</v>
      </c>
    </row>
    <row r="61" spans="1:15" ht="12.75">
      <c r="A61" s="19" t="s">
        <v>81</v>
      </c>
      <c r="B61" s="50">
        <v>0</v>
      </c>
      <c r="C61" s="51">
        <v>0</v>
      </c>
      <c r="D61" s="52">
        <v>0</v>
      </c>
      <c r="E61" s="53">
        <v>1</v>
      </c>
      <c r="F61" s="54">
        <v>1</v>
      </c>
      <c r="G61" s="55">
        <v>2</v>
      </c>
      <c r="H61" s="56">
        <v>0</v>
      </c>
      <c r="I61" s="57">
        <v>0</v>
      </c>
      <c r="J61" s="58">
        <v>0</v>
      </c>
      <c r="K61" s="53">
        <v>1</v>
      </c>
      <c r="L61" s="59">
        <v>1</v>
      </c>
      <c r="M61" s="60">
        <v>2</v>
      </c>
      <c r="N61" s="120">
        <f t="shared" si="0"/>
        <v>2</v>
      </c>
      <c r="O61" s="72">
        <f t="shared" si="1"/>
        <v>0.0014792899408284023</v>
      </c>
    </row>
    <row r="62" spans="1:15" ht="12.75">
      <c r="A62" s="19" t="s">
        <v>80</v>
      </c>
      <c r="B62" s="50">
        <v>0</v>
      </c>
      <c r="C62" s="51">
        <v>0</v>
      </c>
      <c r="D62" s="52">
        <v>0</v>
      </c>
      <c r="E62" s="53">
        <v>0</v>
      </c>
      <c r="F62" s="54">
        <v>0</v>
      </c>
      <c r="G62" s="55">
        <v>0</v>
      </c>
      <c r="H62" s="56">
        <v>1</v>
      </c>
      <c r="I62" s="57">
        <v>0</v>
      </c>
      <c r="J62" s="58">
        <v>1</v>
      </c>
      <c r="K62" s="53">
        <v>1</v>
      </c>
      <c r="L62" s="59">
        <v>0</v>
      </c>
      <c r="M62" s="60">
        <v>1</v>
      </c>
      <c r="N62" s="120">
        <f t="shared" si="0"/>
        <v>1</v>
      </c>
      <c r="O62" s="72">
        <f t="shared" si="1"/>
        <v>0.0007396449704142012</v>
      </c>
    </row>
    <row r="63" spans="1:15" ht="12.75" hidden="1">
      <c r="A63" s="18" t="s">
        <v>92</v>
      </c>
      <c r="B63" s="50">
        <v>0</v>
      </c>
      <c r="C63" s="51">
        <v>0</v>
      </c>
      <c r="D63" s="52">
        <v>0</v>
      </c>
      <c r="E63" s="53">
        <v>0</v>
      </c>
      <c r="F63" s="54">
        <v>0</v>
      </c>
      <c r="G63" s="55">
        <v>0</v>
      </c>
      <c r="H63" s="56">
        <v>0</v>
      </c>
      <c r="I63" s="57">
        <v>0</v>
      </c>
      <c r="J63" s="58">
        <v>0</v>
      </c>
      <c r="K63" s="53">
        <v>0</v>
      </c>
      <c r="L63" s="59">
        <v>0</v>
      </c>
      <c r="M63" s="60">
        <v>0</v>
      </c>
      <c r="N63" s="120">
        <f t="shared" si="0"/>
        <v>0</v>
      </c>
      <c r="O63" s="72">
        <f t="shared" si="1"/>
        <v>0</v>
      </c>
    </row>
    <row r="64" spans="1:15" ht="12.75">
      <c r="A64" s="12" t="s">
        <v>4</v>
      </c>
      <c r="B64" s="50">
        <v>0</v>
      </c>
      <c r="C64" s="51">
        <v>0</v>
      </c>
      <c r="D64" s="52">
        <v>0</v>
      </c>
      <c r="E64" s="53">
        <v>1</v>
      </c>
      <c r="F64" s="54">
        <v>0</v>
      </c>
      <c r="G64" s="55">
        <v>1</v>
      </c>
      <c r="H64" s="56">
        <v>2</v>
      </c>
      <c r="I64" s="57">
        <v>0</v>
      </c>
      <c r="J64" s="58">
        <v>2</v>
      </c>
      <c r="K64" s="53">
        <v>3</v>
      </c>
      <c r="L64" s="59">
        <v>0</v>
      </c>
      <c r="M64" s="60">
        <v>3</v>
      </c>
      <c r="N64" s="120">
        <f t="shared" si="0"/>
        <v>3</v>
      </c>
      <c r="O64" s="72">
        <f t="shared" si="1"/>
        <v>0.0022189349112426036</v>
      </c>
    </row>
    <row r="65" spans="1:15" ht="12.75" hidden="1">
      <c r="A65" s="19" t="s">
        <v>120</v>
      </c>
      <c r="B65" s="50">
        <v>0</v>
      </c>
      <c r="C65" s="51">
        <v>0</v>
      </c>
      <c r="D65" s="52">
        <v>0</v>
      </c>
      <c r="E65" s="53">
        <v>0</v>
      </c>
      <c r="F65" s="54">
        <v>0</v>
      </c>
      <c r="G65" s="55">
        <v>0</v>
      </c>
      <c r="H65" s="56">
        <v>0</v>
      </c>
      <c r="I65" s="57">
        <v>0</v>
      </c>
      <c r="J65" s="58">
        <v>0</v>
      </c>
      <c r="K65" s="53">
        <v>0</v>
      </c>
      <c r="L65" s="59">
        <v>0</v>
      </c>
      <c r="M65" s="60">
        <v>0</v>
      </c>
      <c r="N65" s="120">
        <f t="shared" si="0"/>
        <v>0</v>
      </c>
      <c r="O65" s="72">
        <f t="shared" si="1"/>
        <v>0</v>
      </c>
    </row>
    <row r="66" spans="1:15" ht="12.75" hidden="1">
      <c r="A66" s="19" t="s">
        <v>157</v>
      </c>
      <c r="B66" s="50">
        <v>0</v>
      </c>
      <c r="C66" s="51">
        <v>0</v>
      </c>
      <c r="D66" s="52">
        <v>0</v>
      </c>
      <c r="E66" s="53">
        <v>0</v>
      </c>
      <c r="F66" s="54">
        <v>0</v>
      </c>
      <c r="G66" s="55">
        <v>0</v>
      </c>
      <c r="H66" s="56">
        <v>0</v>
      </c>
      <c r="I66" s="57">
        <v>0</v>
      </c>
      <c r="J66" s="58">
        <v>0</v>
      </c>
      <c r="K66" s="53">
        <v>0</v>
      </c>
      <c r="L66" s="59">
        <v>0</v>
      </c>
      <c r="M66" s="60">
        <v>0</v>
      </c>
      <c r="N66" s="120">
        <f t="shared" si="0"/>
        <v>0</v>
      </c>
      <c r="O66" s="72">
        <f t="shared" si="1"/>
        <v>0</v>
      </c>
    </row>
    <row r="67" spans="1:15" ht="12.75" hidden="1">
      <c r="A67" s="19" t="s">
        <v>239</v>
      </c>
      <c r="B67" s="50">
        <v>0</v>
      </c>
      <c r="C67" s="51">
        <v>0</v>
      </c>
      <c r="D67" s="52">
        <v>0</v>
      </c>
      <c r="E67" s="53">
        <v>0</v>
      </c>
      <c r="F67" s="54">
        <v>0</v>
      </c>
      <c r="G67" s="55">
        <v>0</v>
      </c>
      <c r="H67" s="56">
        <v>0</v>
      </c>
      <c r="I67" s="57">
        <v>0</v>
      </c>
      <c r="J67" s="58">
        <v>0</v>
      </c>
      <c r="K67" s="53">
        <v>0</v>
      </c>
      <c r="L67" s="59">
        <v>0</v>
      </c>
      <c r="M67" s="60">
        <v>0</v>
      </c>
      <c r="N67" s="120">
        <f t="shared" si="0"/>
        <v>0</v>
      </c>
      <c r="O67" s="72">
        <f t="shared" si="1"/>
        <v>0</v>
      </c>
    </row>
    <row r="68" spans="1:15" ht="12.75" hidden="1">
      <c r="A68" s="19" t="s">
        <v>79</v>
      </c>
      <c r="B68" s="50">
        <v>0</v>
      </c>
      <c r="C68" s="51">
        <v>0</v>
      </c>
      <c r="D68" s="52">
        <v>0</v>
      </c>
      <c r="E68" s="53">
        <v>0</v>
      </c>
      <c r="F68" s="54">
        <v>0</v>
      </c>
      <c r="G68" s="55">
        <v>0</v>
      </c>
      <c r="H68" s="56">
        <v>0</v>
      </c>
      <c r="I68" s="57">
        <v>0</v>
      </c>
      <c r="J68" s="58">
        <v>0</v>
      </c>
      <c r="K68" s="53">
        <v>0</v>
      </c>
      <c r="L68" s="59">
        <v>0</v>
      </c>
      <c r="M68" s="60">
        <v>0</v>
      </c>
      <c r="N68" s="120">
        <f t="shared" si="0"/>
        <v>0</v>
      </c>
      <c r="O68" s="72">
        <f t="shared" si="1"/>
        <v>0</v>
      </c>
    </row>
    <row r="69" spans="1:15" ht="12.75" hidden="1">
      <c r="A69" s="12" t="s">
        <v>149</v>
      </c>
      <c r="B69" s="50">
        <v>0</v>
      </c>
      <c r="C69" s="51">
        <v>0</v>
      </c>
      <c r="D69" s="52">
        <v>0</v>
      </c>
      <c r="E69" s="53">
        <v>0</v>
      </c>
      <c r="F69" s="54">
        <v>0</v>
      </c>
      <c r="G69" s="55">
        <v>0</v>
      </c>
      <c r="H69" s="56">
        <v>0</v>
      </c>
      <c r="I69" s="57">
        <v>0</v>
      </c>
      <c r="J69" s="58">
        <v>0</v>
      </c>
      <c r="K69" s="53">
        <v>0</v>
      </c>
      <c r="L69" s="59">
        <v>0</v>
      </c>
      <c r="M69" s="60">
        <v>0</v>
      </c>
      <c r="N69" s="120">
        <f t="shared" si="0"/>
        <v>0</v>
      </c>
      <c r="O69" s="72">
        <f t="shared" si="1"/>
        <v>0</v>
      </c>
    </row>
    <row r="70" spans="1:15" ht="12.75" hidden="1">
      <c r="A70" s="19" t="s">
        <v>153</v>
      </c>
      <c r="B70" s="50">
        <v>0</v>
      </c>
      <c r="C70" s="51">
        <v>0</v>
      </c>
      <c r="D70" s="52">
        <v>0</v>
      </c>
      <c r="E70" s="53">
        <v>0</v>
      </c>
      <c r="F70" s="54">
        <v>0</v>
      </c>
      <c r="G70" s="55">
        <v>0</v>
      </c>
      <c r="H70" s="56">
        <v>1</v>
      </c>
      <c r="I70" s="57">
        <v>0</v>
      </c>
      <c r="J70" s="58">
        <v>1</v>
      </c>
      <c r="K70" s="53">
        <v>1</v>
      </c>
      <c r="L70" s="59">
        <v>0</v>
      </c>
      <c r="M70" s="60">
        <v>1</v>
      </c>
      <c r="N70" s="120">
        <f t="shared" si="0"/>
        <v>1</v>
      </c>
      <c r="O70" s="72">
        <f t="shared" si="1"/>
        <v>0.0007396449704142012</v>
      </c>
    </row>
    <row r="71" spans="1:15" ht="12.75" hidden="1">
      <c r="A71" s="19" t="s">
        <v>56</v>
      </c>
      <c r="B71" s="50">
        <v>0</v>
      </c>
      <c r="C71" s="51">
        <v>0</v>
      </c>
      <c r="D71" s="52">
        <v>0</v>
      </c>
      <c r="E71" s="53">
        <v>0</v>
      </c>
      <c r="F71" s="54">
        <v>0</v>
      </c>
      <c r="G71" s="55">
        <v>0</v>
      </c>
      <c r="H71" s="56">
        <v>0</v>
      </c>
      <c r="I71" s="57">
        <v>0</v>
      </c>
      <c r="J71" s="58">
        <v>0</v>
      </c>
      <c r="K71" s="53">
        <v>0</v>
      </c>
      <c r="L71" s="59">
        <v>0</v>
      </c>
      <c r="M71" s="60">
        <v>0</v>
      </c>
      <c r="N71" s="120">
        <f t="shared" si="0"/>
        <v>0</v>
      </c>
      <c r="O71" s="72">
        <f t="shared" si="1"/>
        <v>0</v>
      </c>
    </row>
    <row r="72" spans="1:15" ht="12.75">
      <c r="A72" s="19" t="s">
        <v>13</v>
      </c>
      <c r="B72" s="50">
        <v>5</v>
      </c>
      <c r="C72" s="51">
        <v>3</v>
      </c>
      <c r="D72" s="52">
        <v>8</v>
      </c>
      <c r="E72" s="53">
        <v>77</v>
      </c>
      <c r="F72" s="54">
        <v>14</v>
      </c>
      <c r="G72" s="55">
        <v>91</v>
      </c>
      <c r="H72" s="56">
        <v>46</v>
      </c>
      <c r="I72" s="57">
        <v>11</v>
      </c>
      <c r="J72" s="58">
        <v>57</v>
      </c>
      <c r="K72" s="53">
        <v>123</v>
      </c>
      <c r="L72" s="59">
        <v>25</v>
      </c>
      <c r="M72" s="60">
        <v>148</v>
      </c>
      <c r="N72" s="120">
        <f t="shared" si="0"/>
        <v>156</v>
      </c>
      <c r="O72" s="72">
        <f t="shared" si="1"/>
        <v>0.11538461538461539</v>
      </c>
    </row>
    <row r="73" spans="1:15" ht="12.75" hidden="1">
      <c r="A73" s="19" t="s">
        <v>37</v>
      </c>
      <c r="B73" s="50">
        <v>0</v>
      </c>
      <c r="C73" s="51">
        <v>0</v>
      </c>
      <c r="D73" s="52">
        <v>0</v>
      </c>
      <c r="E73" s="53">
        <v>0</v>
      </c>
      <c r="F73" s="54">
        <v>0</v>
      </c>
      <c r="G73" s="55">
        <v>0</v>
      </c>
      <c r="H73" s="56">
        <v>0</v>
      </c>
      <c r="I73" s="57">
        <v>0</v>
      </c>
      <c r="J73" s="58">
        <v>0</v>
      </c>
      <c r="K73" s="53">
        <v>0</v>
      </c>
      <c r="L73" s="59">
        <v>0</v>
      </c>
      <c r="M73" s="60">
        <v>0</v>
      </c>
      <c r="N73" s="120">
        <f t="shared" si="0"/>
        <v>0</v>
      </c>
      <c r="O73" s="72">
        <f t="shared" si="1"/>
        <v>0</v>
      </c>
    </row>
    <row r="74" spans="1:15" ht="12.75">
      <c r="A74" s="12" t="s">
        <v>113</v>
      </c>
      <c r="B74" s="50">
        <v>0</v>
      </c>
      <c r="C74" s="51">
        <v>0</v>
      </c>
      <c r="D74" s="52">
        <v>0</v>
      </c>
      <c r="E74" s="53">
        <v>1</v>
      </c>
      <c r="F74" s="54">
        <v>2</v>
      </c>
      <c r="G74" s="55">
        <v>3</v>
      </c>
      <c r="H74" s="56">
        <v>2</v>
      </c>
      <c r="I74" s="57">
        <v>1</v>
      </c>
      <c r="J74" s="58">
        <v>3</v>
      </c>
      <c r="K74" s="53">
        <v>3</v>
      </c>
      <c r="L74" s="59">
        <v>3</v>
      </c>
      <c r="M74" s="60">
        <v>6</v>
      </c>
      <c r="N74" s="120">
        <f t="shared" si="0"/>
        <v>6</v>
      </c>
      <c r="O74" s="72">
        <f aca="true" t="shared" si="2" ref="O74:O137">N74/$N$164</f>
        <v>0.004437869822485207</v>
      </c>
    </row>
    <row r="75" spans="1:15" ht="12.75" hidden="1">
      <c r="A75" s="19" t="s">
        <v>29</v>
      </c>
      <c r="B75" s="50">
        <v>0</v>
      </c>
      <c r="C75" s="51">
        <v>0</v>
      </c>
      <c r="D75" s="52">
        <v>0</v>
      </c>
      <c r="E75" s="53">
        <v>0</v>
      </c>
      <c r="F75" s="54">
        <v>0</v>
      </c>
      <c r="G75" s="55">
        <v>0</v>
      </c>
      <c r="H75" s="56">
        <v>0</v>
      </c>
      <c r="I75" s="57">
        <v>0</v>
      </c>
      <c r="J75" s="58">
        <v>0</v>
      </c>
      <c r="K75" s="53">
        <v>0</v>
      </c>
      <c r="L75" s="59">
        <v>0</v>
      </c>
      <c r="M75" s="60">
        <v>0</v>
      </c>
      <c r="N75" s="120">
        <f aca="true" t="shared" si="3" ref="N75:N138">D75+M75</f>
        <v>0</v>
      </c>
      <c r="O75" s="72">
        <f t="shared" si="2"/>
        <v>0</v>
      </c>
    </row>
    <row r="76" spans="1:15" ht="12.75">
      <c r="A76" s="19" t="s">
        <v>73</v>
      </c>
      <c r="B76" s="50">
        <v>0</v>
      </c>
      <c r="C76" s="51">
        <v>0</v>
      </c>
      <c r="D76" s="52">
        <v>0</v>
      </c>
      <c r="E76" s="53">
        <v>3</v>
      </c>
      <c r="F76" s="54">
        <v>4</v>
      </c>
      <c r="G76" s="55">
        <v>7</v>
      </c>
      <c r="H76" s="56">
        <v>1</v>
      </c>
      <c r="I76" s="57">
        <v>4</v>
      </c>
      <c r="J76" s="58">
        <v>5</v>
      </c>
      <c r="K76" s="53">
        <v>4</v>
      </c>
      <c r="L76" s="59">
        <v>8</v>
      </c>
      <c r="M76" s="60">
        <v>12</v>
      </c>
      <c r="N76" s="120">
        <f t="shared" si="3"/>
        <v>12</v>
      </c>
      <c r="O76" s="72">
        <f t="shared" si="2"/>
        <v>0.008875739644970414</v>
      </c>
    </row>
    <row r="77" spans="1:15" ht="12.75">
      <c r="A77" s="15" t="s">
        <v>14</v>
      </c>
      <c r="B77" s="50">
        <v>0</v>
      </c>
      <c r="C77" s="51">
        <v>0</v>
      </c>
      <c r="D77" s="52">
        <v>0</v>
      </c>
      <c r="E77" s="53">
        <v>3</v>
      </c>
      <c r="F77" s="54">
        <v>1</v>
      </c>
      <c r="G77" s="55">
        <v>4</v>
      </c>
      <c r="H77" s="56">
        <v>0</v>
      </c>
      <c r="I77" s="57">
        <v>0</v>
      </c>
      <c r="J77" s="58">
        <v>0</v>
      </c>
      <c r="K77" s="53">
        <v>3</v>
      </c>
      <c r="L77" s="59">
        <v>1</v>
      </c>
      <c r="M77" s="60">
        <v>4</v>
      </c>
      <c r="N77" s="120">
        <f t="shared" si="3"/>
        <v>4</v>
      </c>
      <c r="O77" s="72">
        <f t="shared" si="2"/>
        <v>0.0029585798816568047</v>
      </c>
    </row>
    <row r="78" spans="1:15" ht="12.75">
      <c r="A78" s="12" t="s">
        <v>41</v>
      </c>
      <c r="B78" s="50">
        <v>0</v>
      </c>
      <c r="C78" s="51">
        <v>0</v>
      </c>
      <c r="D78" s="52">
        <v>0</v>
      </c>
      <c r="E78" s="53">
        <v>26</v>
      </c>
      <c r="F78" s="54">
        <v>2</v>
      </c>
      <c r="G78" s="55">
        <v>28</v>
      </c>
      <c r="H78" s="56">
        <v>36</v>
      </c>
      <c r="I78" s="57">
        <v>3</v>
      </c>
      <c r="J78" s="58">
        <v>39</v>
      </c>
      <c r="K78" s="53">
        <v>62</v>
      </c>
      <c r="L78" s="59">
        <v>5</v>
      </c>
      <c r="M78" s="60">
        <v>67</v>
      </c>
      <c r="N78" s="120">
        <f t="shared" si="3"/>
        <v>67</v>
      </c>
      <c r="O78" s="72">
        <f t="shared" si="2"/>
        <v>0.04955621301775148</v>
      </c>
    </row>
    <row r="79" spans="1:15" ht="12.75" hidden="1">
      <c r="A79" s="15" t="s">
        <v>240</v>
      </c>
      <c r="B79" s="50">
        <v>0</v>
      </c>
      <c r="C79" s="51">
        <v>0</v>
      </c>
      <c r="D79" s="52">
        <v>0</v>
      </c>
      <c r="E79" s="53">
        <v>0</v>
      </c>
      <c r="F79" s="54">
        <v>0</v>
      </c>
      <c r="G79" s="55">
        <v>0</v>
      </c>
      <c r="H79" s="56">
        <v>0</v>
      </c>
      <c r="I79" s="57">
        <v>0</v>
      </c>
      <c r="J79" s="58">
        <v>0</v>
      </c>
      <c r="K79" s="53">
        <v>0</v>
      </c>
      <c r="L79" s="59">
        <v>0</v>
      </c>
      <c r="M79" s="60">
        <v>0</v>
      </c>
      <c r="N79" s="120">
        <f t="shared" si="3"/>
        <v>0</v>
      </c>
      <c r="O79" s="72">
        <f t="shared" si="2"/>
        <v>0</v>
      </c>
    </row>
    <row r="80" spans="1:15" ht="12.75" hidden="1">
      <c r="A80" s="15" t="s">
        <v>118</v>
      </c>
      <c r="B80" s="50">
        <v>0</v>
      </c>
      <c r="C80" s="51">
        <v>0</v>
      </c>
      <c r="D80" s="52">
        <v>0</v>
      </c>
      <c r="E80" s="53">
        <v>0</v>
      </c>
      <c r="F80" s="54">
        <v>0</v>
      </c>
      <c r="G80" s="55">
        <v>0</v>
      </c>
      <c r="H80" s="56">
        <v>0</v>
      </c>
      <c r="I80" s="57">
        <v>0</v>
      </c>
      <c r="J80" s="58">
        <v>0</v>
      </c>
      <c r="K80" s="53">
        <v>0</v>
      </c>
      <c r="L80" s="59">
        <v>0</v>
      </c>
      <c r="M80" s="60">
        <v>0</v>
      </c>
      <c r="N80" s="120">
        <f t="shared" si="3"/>
        <v>0</v>
      </c>
      <c r="O80" s="72">
        <f t="shared" si="2"/>
        <v>0</v>
      </c>
    </row>
    <row r="81" spans="1:15" ht="12.75" hidden="1">
      <c r="A81" s="19" t="s">
        <v>67</v>
      </c>
      <c r="B81" s="50">
        <v>0</v>
      </c>
      <c r="C81" s="51">
        <v>0</v>
      </c>
      <c r="D81" s="52">
        <v>0</v>
      </c>
      <c r="E81" s="53">
        <v>0</v>
      </c>
      <c r="F81" s="54">
        <v>0</v>
      </c>
      <c r="G81" s="55">
        <v>0</v>
      </c>
      <c r="H81" s="56">
        <v>0</v>
      </c>
      <c r="I81" s="57">
        <v>0</v>
      </c>
      <c r="J81" s="58">
        <v>0</v>
      </c>
      <c r="K81" s="53">
        <v>0</v>
      </c>
      <c r="L81" s="59">
        <v>0</v>
      </c>
      <c r="M81" s="60">
        <v>0</v>
      </c>
      <c r="N81" s="120">
        <f t="shared" si="3"/>
        <v>0</v>
      </c>
      <c r="O81" s="72">
        <f t="shared" si="2"/>
        <v>0</v>
      </c>
    </row>
    <row r="82" spans="1:15" ht="12.75" hidden="1">
      <c r="A82" s="19" t="s">
        <v>32</v>
      </c>
      <c r="B82" s="50">
        <v>0</v>
      </c>
      <c r="C82" s="51">
        <v>0</v>
      </c>
      <c r="D82" s="52">
        <v>0</v>
      </c>
      <c r="E82" s="53">
        <v>0</v>
      </c>
      <c r="F82" s="54">
        <v>0</v>
      </c>
      <c r="G82" s="55">
        <v>0</v>
      </c>
      <c r="H82" s="56">
        <v>0</v>
      </c>
      <c r="I82" s="57">
        <v>0</v>
      </c>
      <c r="J82" s="58">
        <v>0</v>
      </c>
      <c r="K82" s="53">
        <v>0</v>
      </c>
      <c r="L82" s="59">
        <v>0</v>
      </c>
      <c r="M82" s="60">
        <v>0</v>
      </c>
      <c r="N82" s="120">
        <f t="shared" si="3"/>
        <v>0</v>
      </c>
      <c r="O82" s="72">
        <f t="shared" si="2"/>
        <v>0</v>
      </c>
    </row>
    <row r="83" spans="1:15" ht="12.75" hidden="1">
      <c r="A83" s="19" t="s">
        <v>76</v>
      </c>
      <c r="B83" s="50">
        <v>0</v>
      </c>
      <c r="C83" s="51">
        <v>0</v>
      </c>
      <c r="D83" s="52">
        <v>0</v>
      </c>
      <c r="E83" s="53">
        <v>0</v>
      </c>
      <c r="F83" s="54">
        <v>0</v>
      </c>
      <c r="G83" s="55">
        <v>0</v>
      </c>
      <c r="H83" s="56">
        <v>0</v>
      </c>
      <c r="I83" s="57">
        <v>0</v>
      </c>
      <c r="J83" s="58">
        <v>0</v>
      </c>
      <c r="K83" s="53">
        <v>0</v>
      </c>
      <c r="L83" s="59">
        <v>0</v>
      </c>
      <c r="M83" s="60">
        <v>0</v>
      </c>
      <c r="N83" s="120">
        <f t="shared" si="3"/>
        <v>0</v>
      </c>
      <c r="O83" s="72">
        <f t="shared" si="2"/>
        <v>0</v>
      </c>
    </row>
    <row r="84" spans="1:15" ht="12.75">
      <c r="A84" s="19" t="s">
        <v>154</v>
      </c>
      <c r="B84" s="50">
        <v>1</v>
      </c>
      <c r="C84" s="51">
        <v>0</v>
      </c>
      <c r="D84" s="52">
        <v>1</v>
      </c>
      <c r="E84" s="53">
        <v>2</v>
      </c>
      <c r="F84" s="54">
        <v>0</v>
      </c>
      <c r="G84" s="55">
        <v>2</v>
      </c>
      <c r="H84" s="56">
        <v>3</v>
      </c>
      <c r="I84" s="57">
        <v>0</v>
      </c>
      <c r="J84" s="58">
        <v>3</v>
      </c>
      <c r="K84" s="53">
        <v>5</v>
      </c>
      <c r="L84" s="59">
        <v>0</v>
      </c>
      <c r="M84" s="60">
        <v>5</v>
      </c>
      <c r="N84" s="120">
        <f t="shared" si="3"/>
        <v>6</v>
      </c>
      <c r="O84" s="72">
        <f t="shared" si="2"/>
        <v>0.004437869822485207</v>
      </c>
    </row>
    <row r="85" spans="1:15" ht="12.75" hidden="1">
      <c r="A85" s="19" t="s">
        <v>158</v>
      </c>
      <c r="B85" s="50">
        <v>0</v>
      </c>
      <c r="C85" s="51">
        <v>0</v>
      </c>
      <c r="D85" s="52">
        <v>0</v>
      </c>
      <c r="E85" s="53">
        <v>1</v>
      </c>
      <c r="F85" s="54">
        <v>0</v>
      </c>
      <c r="G85" s="55">
        <v>1</v>
      </c>
      <c r="H85" s="56">
        <v>0</v>
      </c>
      <c r="I85" s="57">
        <v>0</v>
      </c>
      <c r="J85" s="58">
        <v>0</v>
      </c>
      <c r="K85" s="53">
        <v>1</v>
      </c>
      <c r="L85" s="59">
        <v>0</v>
      </c>
      <c r="M85" s="60">
        <v>1</v>
      </c>
      <c r="N85" s="120">
        <f t="shared" si="3"/>
        <v>1</v>
      </c>
      <c r="O85" s="72">
        <f t="shared" si="2"/>
        <v>0.0007396449704142012</v>
      </c>
    </row>
    <row r="86" spans="1:15" ht="12.75" hidden="1">
      <c r="A86" s="12" t="s">
        <v>155</v>
      </c>
      <c r="B86" s="50">
        <v>0</v>
      </c>
      <c r="C86" s="51">
        <v>0</v>
      </c>
      <c r="D86" s="52">
        <v>0</v>
      </c>
      <c r="E86" s="53">
        <v>0</v>
      </c>
      <c r="F86" s="54">
        <v>0</v>
      </c>
      <c r="G86" s="55">
        <v>0</v>
      </c>
      <c r="H86" s="56">
        <v>0</v>
      </c>
      <c r="I86" s="57">
        <v>0</v>
      </c>
      <c r="J86" s="58">
        <v>0</v>
      </c>
      <c r="K86" s="53">
        <v>0</v>
      </c>
      <c r="L86" s="59">
        <v>0</v>
      </c>
      <c r="M86" s="60">
        <v>0</v>
      </c>
      <c r="N86" s="120">
        <f t="shared" si="3"/>
        <v>0</v>
      </c>
      <c r="O86" s="72">
        <f t="shared" si="2"/>
        <v>0</v>
      </c>
    </row>
    <row r="87" spans="1:15" ht="12.75" hidden="1">
      <c r="A87" s="19" t="s">
        <v>27</v>
      </c>
      <c r="B87" s="50">
        <v>0</v>
      </c>
      <c r="C87" s="51">
        <v>0</v>
      </c>
      <c r="D87" s="52">
        <v>0</v>
      </c>
      <c r="E87" s="53">
        <v>0</v>
      </c>
      <c r="F87" s="54">
        <v>0</v>
      </c>
      <c r="G87" s="55">
        <v>0</v>
      </c>
      <c r="H87" s="56">
        <v>0</v>
      </c>
      <c r="I87" s="57">
        <v>0</v>
      </c>
      <c r="J87" s="58">
        <v>0</v>
      </c>
      <c r="K87" s="53">
        <v>0</v>
      </c>
      <c r="L87" s="59">
        <v>0</v>
      </c>
      <c r="M87" s="60">
        <v>0</v>
      </c>
      <c r="N87" s="120">
        <f t="shared" si="3"/>
        <v>0</v>
      </c>
      <c r="O87" s="72">
        <f t="shared" si="2"/>
        <v>0</v>
      </c>
    </row>
    <row r="88" spans="1:15" ht="12.75">
      <c r="A88" s="15" t="s">
        <v>15</v>
      </c>
      <c r="B88" s="50">
        <v>0</v>
      </c>
      <c r="C88" s="51">
        <v>0</v>
      </c>
      <c r="D88" s="52">
        <v>0</v>
      </c>
      <c r="E88" s="53">
        <v>18</v>
      </c>
      <c r="F88" s="54">
        <v>4</v>
      </c>
      <c r="G88" s="55">
        <v>22</v>
      </c>
      <c r="H88" s="56">
        <v>3</v>
      </c>
      <c r="I88" s="57">
        <v>0</v>
      </c>
      <c r="J88" s="58">
        <v>3</v>
      </c>
      <c r="K88" s="53">
        <v>21</v>
      </c>
      <c r="L88" s="59">
        <v>4</v>
      </c>
      <c r="M88" s="60">
        <v>25</v>
      </c>
      <c r="N88" s="120">
        <f t="shared" si="3"/>
        <v>25</v>
      </c>
      <c r="O88" s="72">
        <f t="shared" si="2"/>
        <v>0.01849112426035503</v>
      </c>
    </row>
    <row r="89" spans="1:15" ht="12.75" hidden="1">
      <c r="A89" s="19" t="s">
        <v>135</v>
      </c>
      <c r="B89" s="50">
        <v>0</v>
      </c>
      <c r="C89" s="51">
        <v>0</v>
      </c>
      <c r="D89" s="52">
        <v>0</v>
      </c>
      <c r="E89" s="53">
        <v>0</v>
      </c>
      <c r="F89" s="54">
        <v>0</v>
      </c>
      <c r="G89" s="55">
        <v>0</v>
      </c>
      <c r="H89" s="56">
        <v>0</v>
      </c>
      <c r="I89" s="57">
        <v>0</v>
      </c>
      <c r="J89" s="58">
        <v>0</v>
      </c>
      <c r="K89" s="53">
        <v>0</v>
      </c>
      <c r="L89" s="59">
        <v>0</v>
      </c>
      <c r="M89" s="60">
        <v>0</v>
      </c>
      <c r="N89" s="120">
        <f t="shared" si="3"/>
        <v>0</v>
      </c>
      <c r="O89" s="72">
        <f t="shared" si="2"/>
        <v>0</v>
      </c>
    </row>
    <row r="90" spans="1:15" ht="12.75" hidden="1">
      <c r="A90" s="19" t="s">
        <v>69</v>
      </c>
      <c r="B90" s="50">
        <v>0</v>
      </c>
      <c r="C90" s="51">
        <v>0</v>
      </c>
      <c r="D90" s="52">
        <v>0</v>
      </c>
      <c r="E90" s="53">
        <v>0</v>
      </c>
      <c r="F90" s="54">
        <v>0</v>
      </c>
      <c r="G90" s="55">
        <v>0</v>
      </c>
      <c r="H90" s="56">
        <v>0</v>
      </c>
      <c r="I90" s="57">
        <v>0</v>
      </c>
      <c r="J90" s="58">
        <v>0</v>
      </c>
      <c r="K90" s="53">
        <v>0</v>
      </c>
      <c r="L90" s="59">
        <v>0</v>
      </c>
      <c r="M90" s="60">
        <v>0</v>
      </c>
      <c r="N90" s="120">
        <f t="shared" si="3"/>
        <v>0</v>
      </c>
      <c r="O90" s="72">
        <f t="shared" si="2"/>
        <v>0</v>
      </c>
    </row>
    <row r="91" spans="1:15" ht="12.75" hidden="1">
      <c r="A91" s="12" t="s">
        <v>62</v>
      </c>
      <c r="B91" s="50">
        <v>0</v>
      </c>
      <c r="C91" s="51">
        <v>0</v>
      </c>
      <c r="D91" s="52">
        <v>0</v>
      </c>
      <c r="E91" s="53">
        <v>0</v>
      </c>
      <c r="F91" s="54">
        <v>0</v>
      </c>
      <c r="G91" s="55">
        <v>0</v>
      </c>
      <c r="H91" s="56">
        <v>0</v>
      </c>
      <c r="I91" s="57">
        <v>0</v>
      </c>
      <c r="J91" s="58">
        <v>0</v>
      </c>
      <c r="K91" s="53">
        <v>0</v>
      </c>
      <c r="L91" s="59">
        <v>0</v>
      </c>
      <c r="M91" s="60">
        <v>0</v>
      </c>
      <c r="N91" s="120">
        <f t="shared" si="3"/>
        <v>0</v>
      </c>
      <c r="O91" s="72">
        <f t="shared" si="2"/>
        <v>0</v>
      </c>
    </row>
    <row r="92" spans="1:15" ht="12.75">
      <c r="A92" s="19" t="s">
        <v>12</v>
      </c>
      <c r="B92" s="50">
        <v>0</v>
      </c>
      <c r="C92" s="51">
        <v>0</v>
      </c>
      <c r="D92" s="52">
        <v>0</v>
      </c>
      <c r="E92" s="53">
        <v>1</v>
      </c>
      <c r="F92" s="54">
        <v>2</v>
      </c>
      <c r="G92" s="55">
        <v>3</v>
      </c>
      <c r="H92" s="56">
        <v>1</v>
      </c>
      <c r="I92" s="57">
        <v>0</v>
      </c>
      <c r="J92" s="58">
        <v>1</v>
      </c>
      <c r="K92" s="53">
        <v>2</v>
      </c>
      <c r="L92" s="59">
        <v>2</v>
      </c>
      <c r="M92" s="60">
        <v>4</v>
      </c>
      <c r="N92" s="120">
        <f t="shared" si="3"/>
        <v>4</v>
      </c>
      <c r="O92" s="72">
        <f t="shared" si="2"/>
        <v>0.0029585798816568047</v>
      </c>
    </row>
    <row r="93" spans="1:15" ht="12.75" hidden="1">
      <c r="A93" s="19" t="s">
        <v>117</v>
      </c>
      <c r="B93" s="50">
        <v>0</v>
      </c>
      <c r="C93" s="51">
        <v>0</v>
      </c>
      <c r="D93" s="52">
        <v>0</v>
      </c>
      <c r="E93" s="53">
        <v>0</v>
      </c>
      <c r="F93" s="54">
        <v>0</v>
      </c>
      <c r="G93" s="55">
        <v>0</v>
      </c>
      <c r="H93" s="56">
        <v>0</v>
      </c>
      <c r="I93" s="57">
        <v>0</v>
      </c>
      <c r="J93" s="58">
        <v>0</v>
      </c>
      <c r="K93" s="53">
        <v>0</v>
      </c>
      <c r="L93" s="59">
        <v>0</v>
      </c>
      <c r="M93" s="60">
        <v>0</v>
      </c>
      <c r="N93" s="120">
        <f t="shared" si="3"/>
        <v>0</v>
      </c>
      <c r="O93" s="72">
        <f t="shared" si="2"/>
        <v>0</v>
      </c>
    </row>
    <row r="94" spans="1:15" ht="12.75" hidden="1">
      <c r="A94" s="19" t="s">
        <v>216</v>
      </c>
      <c r="B94" s="50">
        <v>0</v>
      </c>
      <c r="C94" s="51">
        <v>0</v>
      </c>
      <c r="D94" s="52">
        <v>0</v>
      </c>
      <c r="E94" s="53">
        <v>0</v>
      </c>
      <c r="F94" s="54">
        <v>0</v>
      </c>
      <c r="G94" s="55">
        <v>0</v>
      </c>
      <c r="H94" s="56">
        <v>0</v>
      </c>
      <c r="I94" s="57">
        <v>0</v>
      </c>
      <c r="J94" s="58">
        <v>0</v>
      </c>
      <c r="K94" s="53">
        <v>0</v>
      </c>
      <c r="L94" s="59">
        <v>0</v>
      </c>
      <c r="M94" s="60">
        <v>0</v>
      </c>
      <c r="N94" s="120">
        <f t="shared" si="3"/>
        <v>0</v>
      </c>
      <c r="O94" s="72">
        <f t="shared" si="2"/>
        <v>0</v>
      </c>
    </row>
    <row r="95" spans="1:15" ht="12.75">
      <c r="A95" s="15" t="s">
        <v>6</v>
      </c>
      <c r="B95" s="50">
        <v>0</v>
      </c>
      <c r="C95" s="51">
        <v>0</v>
      </c>
      <c r="D95" s="52">
        <v>0</v>
      </c>
      <c r="E95" s="53">
        <v>0</v>
      </c>
      <c r="F95" s="54">
        <v>1</v>
      </c>
      <c r="G95" s="55">
        <v>1</v>
      </c>
      <c r="H95" s="56">
        <v>1</v>
      </c>
      <c r="I95" s="57">
        <v>0</v>
      </c>
      <c r="J95" s="58">
        <v>1</v>
      </c>
      <c r="K95" s="53">
        <v>1</v>
      </c>
      <c r="L95" s="59">
        <v>1</v>
      </c>
      <c r="M95" s="60">
        <v>2</v>
      </c>
      <c r="N95" s="120">
        <f t="shared" si="3"/>
        <v>2</v>
      </c>
      <c r="O95" s="72">
        <f t="shared" si="2"/>
        <v>0.0014792899408284023</v>
      </c>
    </row>
    <row r="96" spans="1:15" ht="12.75">
      <c r="A96" s="15" t="s">
        <v>43</v>
      </c>
      <c r="B96" s="50">
        <v>7</v>
      </c>
      <c r="C96" s="51">
        <v>2</v>
      </c>
      <c r="D96" s="52">
        <v>9</v>
      </c>
      <c r="E96" s="53">
        <v>28</v>
      </c>
      <c r="F96" s="54">
        <v>17</v>
      </c>
      <c r="G96" s="55">
        <v>45</v>
      </c>
      <c r="H96" s="56">
        <v>14</v>
      </c>
      <c r="I96" s="57">
        <v>9</v>
      </c>
      <c r="J96" s="58">
        <v>23</v>
      </c>
      <c r="K96" s="53">
        <v>42</v>
      </c>
      <c r="L96" s="59">
        <v>26</v>
      </c>
      <c r="M96" s="60">
        <v>68</v>
      </c>
      <c r="N96" s="120">
        <f t="shared" si="3"/>
        <v>77</v>
      </c>
      <c r="O96" s="72">
        <f t="shared" si="2"/>
        <v>0.05695266272189349</v>
      </c>
    </row>
    <row r="97" spans="1:15" ht="12.75">
      <c r="A97" s="19" t="s">
        <v>102</v>
      </c>
      <c r="B97" s="50">
        <v>0</v>
      </c>
      <c r="C97" s="51">
        <v>0</v>
      </c>
      <c r="D97" s="52">
        <v>0</v>
      </c>
      <c r="E97" s="53">
        <v>0</v>
      </c>
      <c r="F97" s="54">
        <v>0</v>
      </c>
      <c r="G97" s="55">
        <v>0</v>
      </c>
      <c r="H97" s="56">
        <v>2</v>
      </c>
      <c r="I97" s="57">
        <v>1</v>
      </c>
      <c r="J97" s="58">
        <v>3</v>
      </c>
      <c r="K97" s="53">
        <v>2</v>
      </c>
      <c r="L97" s="59">
        <v>1</v>
      </c>
      <c r="M97" s="60">
        <v>3</v>
      </c>
      <c r="N97" s="120">
        <f t="shared" si="3"/>
        <v>3</v>
      </c>
      <c r="O97" s="72">
        <f t="shared" si="2"/>
        <v>0.0022189349112426036</v>
      </c>
    </row>
    <row r="98" spans="1:15" ht="12.75">
      <c r="A98" s="19" t="s">
        <v>36</v>
      </c>
      <c r="B98" s="50">
        <v>0</v>
      </c>
      <c r="C98" s="51">
        <v>0</v>
      </c>
      <c r="D98" s="52">
        <v>0</v>
      </c>
      <c r="E98" s="53">
        <v>1</v>
      </c>
      <c r="F98" s="54">
        <v>0</v>
      </c>
      <c r="G98" s="55">
        <v>1</v>
      </c>
      <c r="H98" s="56">
        <v>0</v>
      </c>
      <c r="I98" s="57">
        <v>0</v>
      </c>
      <c r="J98" s="58">
        <v>0</v>
      </c>
      <c r="K98" s="53">
        <v>1</v>
      </c>
      <c r="L98" s="59">
        <v>0</v>
      </c>
      <c r="M98" s="60">
        <v>1</v>
      </c>
      <c r="N98" s="120">
        <f t="shared" si="3"/>
        <v>1</v>
      </c>
      <c r="O98" s="72">
        <f t="shared" si="2"/>
        <v>0.0007396449704142012</v>
      </c>
    </row>
    <row r="99" spans="1:15" ht="12.75">
      <c r="A99" s="19" t="s">
        <v>17</v>
      </c>
      <c r="B99" s="50">
        <v>1</v>
      </c>
      <c r="C99" s="51">
        <v>0</v>
      </c>
      <c r="D99" s="52">
        <v>1</v>
      </c>
      <c r="E99" s="53">
        <v>5</v>
      </c>
      <c r="F99" s="54">
        <v>5</v>
      </c>
      <c r="G99" s="55">
        <v>10</v>
      </c>
      <c r="H99" s="56">
        <v>8</v>
      </c>
      <c r="I99" s="57">
        <v>2</v>
      </c>
      <c r="J99" s="58">
        <v>10</v>
      </c>
      <c r="K99" s="53">
        <v>13</v>
      </c>
      <c r="L99" s="59">
        <v>7</v>
      </c>
      <c r="M99" s="60">
        <v>20</v>
      </c>
      <c r="N99" s="120">
        <f t="shared" si="3"/>
        <v>21</v>
      </c>
      <c r="O99" s="72">
        <f t="shared" si="2"/>
        <v>0.015532544378698224</v>
      </c>
    </row>
    <row r="100" spans="1:15" ht="12.75">
      <c r="A100" s="19" t="s">
        <v>97</v>
      </c>
      <c r="B100" s="50">
        <v>0</v>
      </c>
      <c r="C100" s="51">
        <v>0</v>
      </c>
      <c r="D100" s="52">
        <v>0</v>
      </c>
      <c r="E100" s="53">
        <v>0</v>
      </c>
      <c r="F100" s="54">
        <v>1</v>
      </c>
      <c r="G100" s="55">
        <v>1</v>
      </c>
      <c r="H100" s="56">
        <v>0</v>
      </c>
      <c r="I100" s="57">
        <v>0</v>
      </c>
      <c r="J100" s="58">
        <v>0</v>
      </c>
      <c r="K100" s="53">
        <v>0</v>
      </c>
      <c r="L100" s="59">
        <v>1</v>
      </c>
      <c r="M100" s="60">
        <v>1</v>
      </c>
      <c r="N100" s="120">
        <f t="shared" si="3"/>
        <v>1</v>
      </c>
      <c r="O100" s="72">
        <f t="shared" si="2"/>
        <v>0.0007396449704142012</v>
      </c>
    </row>
    <row r="101" spans="1:15" ht="12.75" hidden="1">
      <c r="A101" s="15" t="s">
        <v>108</v>
      </c>
      <c r="B101" s="50">
        <v>0</v>
      </c>
      <c r="C101" s="51">
        <v>0</v>
      </c>
      <c r="D101" s="52">
        <v>0</v>
      </c>
      <c r="E101" s="53">
        <v>0</v>
      </c>
      <c r="F101" s="54">
        <v>0</v>
      </c>
      <c r="G101" s="55">
        <v>0</v>
      </c>
      <c r="H101" s="56">
        <v>0</v>
      </c>
      <c r="I101" s="57">
        <v>0</v>
      </c>
      <c r="J101" s="58">
        <v>0</v>
      </c>
      <c r="K101" s="53">
        <v>0</v>
      </c>
      <c r="L101" s="59">
        <v>0</v>
      </c>
      <c r="M101" s="60">
        <v>0</v>
      </c>
      <c r="N101" s="120">
        <f t="shared" si="3"/>
        <v>0</v>
      </c>
      <c r="O101" s="72">
        <f t="shared" si="2"/>
        <v>0</v>
      </c>
    </row>
    <row r="102" spans="1:15" ht="12.75">
      <c r="A102" s="19" t="s">
        <v>150</v>
      </c>
      <c r="B102" s="50">
        <v>0</v>
      </c>
      <c r="C102" s="51">
        <v>0</v>
      </c>
      <c r="D102" s="52">
        <v>0</v>
      </c>
      <c r="E102" s="53">
        <v>2</v>
      </c>
      <c r="F102" s="54">
        <v>0</v>
      </c>
      <c r="G102" s="55">
        <v>2</v>
      </c>
      <c r="H102" s="56">
        <v>1</v>
      </c>
      <c r="I102" s="57">
        <v>0</v>
      </c>
      <c r="J102" s="58">
        <v>1</v>
      </c>
      <c r="K102" s="53">
        <v>3</v>
      </c>
      <c r="L102" s="59">
        <v>0</v>
      </c>
      <c r="M102" s="60">
        <v>3</v>
      </c>
      <c r="N102" s="120">
        <f t="shared" si="3"/>
        <v>3</v>
      </c>
      <c r="O102" s="72">
        <f t="shared" si="2"/>
        <v>0.0022189349112426036</v>
      </c>
    </row>
    <row r="103" spans="1:15" ht="12.75" hidden="1">
      <c r="A103" s="19" t="s">
        <v>151</v>
      </c>
      <c r="B103" s="50">
        <v>0</v>
      </c>
      <c r="C103" s="51">
        <v>0</v>
      </c>
      <c r="D103" s="52">
        <v>0</v>
      </c>
      <c r="E103" s="53">
        <v>0</v>
      </c>
      <c r="F103" s="54">
        <v>0</v>
      </c>
      <c r="G103" s="55">
        <v>0</v>
      </c>
      <c r="H103" s="56">
        <v>0</v>
      </c>
      <c r="I103" s="57">
        <v>0</v>
      </c>
      <c r="J103" s="58">
        <v>0</v>
      </c>
      <c r="K103" s="53">
        <v>0</v>
      </c>
      <c r="L103" s="59">
        <v>0</v>
      </c>
      <c r="M103" s="60">
        <v>0</v>
      </c>
      <c r="N103" s="120">
        <f t="shared" si="3"/>
        <v>0</v>
      </c>
      <c r="O103" s="72">
        <f t="shared" si="2"/>
        <v>0</v>
      </c>
    </row>
    <row r="104" spans="1:15" ht="12.75" hidden="1">
      <c r="A104" s="19" t="s">
        <v>103</v>
      </c>
      <c r="B104" s="50">
        <v>0</v>
      </c>
      <c r="C104" s="51">
        <v>0</v>
      </c>
      <c r="D104" s="52">
        <v>0</v>
      </c>
      <c r="E104" s="53">
        <v>0</v>
      </c>
      <c r="F104" s="54">
        <v>0</v>
      </c>
      <c r="G104" s="55">
        <v>0</v>
      </c>
      <c r="H104" s="56">
        <v>0</v>
      </c>
      <c r="I104" s="57">
        <v>0</v>
      </c>
      <c r="J104" s="58">
        <v>0</v>
      </c>
      <c r="K104" s="53">
        <v>0</v>
      </c>
      <c r="L104" s="59">
        <v>0</v>
      </c>
      <c r="M104" s="60">
        <v>0</v>
      </c>
      <c r="N104" s="120">
        <f t="shared" si="3"/>
        <v>0</v>
      </c>
      <c r="O104" s="72">
        <f t="shared" si="2"/>
        <v>0</v>
      </c>
    </row>
    <row r="105" spans="1:15" ht="12.75">
      <c r="A105" s="19" t="s">
        <v>267</v>
      </c>
      <c r="B105" s="50">
        <v>0</v>
      </c>
      <c r="C105" s="51">
        <v>0</v>
      </c>
      <c r="D105" s="52">
        <v>0</v>
      </c>
      <c r="E105" s="53">
        <v>0</v>
      </c>
      <c r="F105" s="54">
        <v>1</v>
      </c>
      <c r="G105" s="55">
        <v>1</v>
      </c>
      <c r="H105" s="56">
        <v>0</v>
      </c>
      <c r="I105" s="57">
        <v>0</v>
      </c>
      <c r="J105" s="58">
        <v>0</v>
      </c>
      <c r="K105" s="53">
        <v>0</v>
      </c>
      <c r="L105" s="59">
        <v>1</v>
      </c>
      <c r="M105" s="60">
        <v>1</v>
      </c>
      <c r="N105" s="120">
        <f t="shared" si="3"/>
        <v>1</v>
      </c>
      <c r="O105" s="72">
        <f t="shared" si="2"/>
        <v>0.0007396449704142012</v>
      </c>
    </row>
    <row r="106" spans="1:15" ht="12.75" hidden="1">
      <c r="A106" s="19" t="s">
        <v>95</v>
      </c>
      <c r="B106" s="50">
        <v>0</v>
      </c>
      <c r="C106" s="51">
        <v>0</v>
      </c>
      <c r="D106" s="52">
        <v>0</v>
      </c>
      <c r="E106" s="53">
        <v>0</v>
      </c>
      <c r="F106" s="54">
        <v>0</v>
      </c>
      <c r="G106" s="55">
        <v>0</v>
      </c>
      <c r="H106" s="56">
        <v>1</v>
      </c>
      <c r="I106" s="57">
        <v>0</v>
      </c>
      <c r="J106" s="58">
        <v>1</v>
      </c>
      <c r="K106" s="53">
        <v>1</v>
      </c>
      <c r="L106" s="59">
        <v>0</v>
      </c>
      <c r="M106" s="60">
        <v>1</v>
      </c>
      <c r="N106" s="120">
        <f t="shared" si="3"/>
        <v>1</v>
      </c>
      <c r="O106" s="72">
        <f t="shared" si="2"/>
        <v>0.0007396449704142012</v>
      </c>
    </row>
    <row r="107" spans="1:15" ht="12.75" hidden="1">
      <c r="A107" s="19" t="s">
        <v>111</v>
      </c>
      <c r="B107" s="50">
        <v>0</v>
      </c>
      <c r="C107" s="51">
        <v>0</v>
      </c>
      <c r="D107" s="52">
        <v>0</v>
      </c>
      <c r="E107" s="53">
        <v>0</v>
      </c>
      <c r="F107" s="54">
        <v>0</v>
      </c>
      <c r="G107" s="55">
        <v>0</v>
      </c>
      <c r="H107" s="56">
        <v>0</v>
      </c>
      <c r="I107" s="57">
        <v>0</v>
      </c>
      <c r="J107" s="58">
        <v>0</v>
      </c>
      <c r="K107" s="53">
        <v>0</v>
      </c>
      <c r="L107" s="59">
        <v>0</v>
      </c>
      <c r="M107" s="60">
        <v>0</v>
      </c>
      <c r="N107" s="120">
        <f t="shared" si="3"/>
        <v>0</v>
      </c>
      <c r="O107" s="72">
        <f t="shared" si="2"/>
        <v>0</v>
      </c>
    </row>
    <row r="108" spans="1:15" ht="12.75">
      <c r="A108" s="19" t="s">
        <v>63</v>
      </c>
      <c r="B108" s="50">
        <v>0</v>
      </c>
      <c r="C108" s="51">
        <v>0</v>
      </c>
      <c r="D108" s="52">
        <v>0</v>
      </c>
      <c r="E108" s="53">
        <v>1</v>
      </c>
      <c r="F108" s="54">
        <v>0</v>
      </c>
      <c r="G108" s="55">
        <v>1</v>
      </c>
      <c r="H108" s="56">
        <v>1</v>
      </c>
      <c r="I108" s="57">
        <v>0</v>
      </c>
      <c r="J108" s="58">
        <v>1</v>
      </c>
      <c r="K108" s="53">
        <v>2</v>
      </c>
      <c r="L108" s="59">
        <v>0</v>
      </c>
      <c r="M108" s="60">
        <v>2</v>
      </c>
      <c r="N108" s="120">
        <f t="shared" si="3"/>
        <v>2</v>
      </c>
      <c r="O108" s="72">
        <f t="shared" si="2"/>
        <v>0.0014792899408284023</v>
      </c>
    </row>
    <row r="109" spans="1:15" ht="12.75">
      <c r="A109" s="19" t="s">
        <v>0</v>
      </c>
      <c r="B109" s="50">
        <v>0</v>
      </c>
      <c r="C109" s="51">
        <v>0</v>
      </c>
      <c r="D109" s="52">
        <v>0</v>
      </c>
      <c r="E109" s="53">
        <v>2</v>
      </c>
      <c r="F109" s="54">
        <v>1</v>
      </c>
      <c r="G109" s="55">
        <v>3</v>
      </c>
      <c r="H109" s="56">
        <v>1</v>
      </c>
      <c r="I109" s="57">
        <v>0</v>
      </c>
      <c r="J109" s="58">
        <v>1</v>
      </c>
      <c r="K109" s="53">
        <v>3</v>
      </c>
      <c r="L109" s="59">
        <v>1</v>
      </c>
      <c r="M109" s="60">
        <v>4</v>
      </c>
      <c r="N109" s="120">
        <f t="shared" si="3"/>
        <v>4</v>
      </c>
      <c r="O109" s="72">
        <f t="shared" si="2"/>
        <v>0.0029585798816568047</v>
      </c>
    </row>
    <row r="110" spans="1:15" ht="12.75">
      <c r="A110" s="19" t="s">
        <v>74</v>
      </c>
      <c r="B110" s="50">
        <v>0</v>
      </c>
      <c r="C110" s="51">
        <v>0</v>
      </c>
      <c r="D110" s="52">
        <v>0</v>
      </c>
      <c r="E110" s="53">
        <v>2</v>
      </c>
      <c r="F110" s="54">
        <v>0</v>
      </c>
      <c r="G110" s="55">
        <v>2</v>
      </c>
      <c r="H110" s="56">
        <v>1</v>
      </c>
      <c r="I110" s="57">
        <v>1</v>
      </c>
      <c r="J110" s="58">
        <v>2</v>
      </c>
      <c r="K110" s="53">
        <v>3</v>
      </c>
      <c r="L110" s="59">
        <v>1</v>
      </c>
      <c r="M110" s="60">
        <v>4</v>
      </c>
      <c r="N110" s="120">
        <f t="shared" si="3"/>
        <v>4</v>
      </c>
      <c r="O110" s="72">
        <f t="shared" si="2"/>
        <v>0.0029585798816568047</v>
      </c>
    </row>
    <row r="111" spans="1:15" ht="12.75" hidden="1">
      <c r="A111" s="19" t="s">
        <v>98</v>
      </c>
      <c r="B111" s="50">
        <v>0</v>
      </c>
      <c r="C111" s="51">
        <v>0</v>
      </c>
      <c r="D111" s="52">
        <v>0</v>
      </c>
      <c r="E111" s="53">
        <v>0</v>
      </c>
      <c r="F111" s="54">
        <v>0</v>
      </c>
      <c r="G111" s="55">
        <v>0</v>
      </c>
      <c r="H111" s="56">
        <v>0</v>
      </c>
      <c r="I111" s="57">
        <v>0</v>
      </c>
      <c r="J111" s="58">
        <v>0</v>
      </c>
      <c r="K111" s="53">
        <v>0</v>
      </c>
      <c r="L111" s="59">
        <v>0</v>
      </c>
      <c r="M111" s="60">
        <v>0</v>
      </c>
      <c r="N111" s="120">
        <f t="shared" si="3"/>
        <v>0</v>
      </c>
      <c r="O111" s="72">
        <f t="shared" si="2"/>
        <v>0</v>
      </c>
    </row>
    <row r="112" spans="1:15" ht="12.75">
      <c r="A112" s="12" t="s">
        <v>7</v>
      </c>
      <c r="B112" s="50">
        <v>0</v>
      </c>
      <c r="C112" s="51">
        <v>0</v>
      </c>
      <c r="D112" s="52">
        <v>0</v>
      </c>
      <c r="E112" s="53">
        <v>0</v>
      </c>
      <c r="F112" s="54">
        <v>0</v>
      </c>
      <c r="G112" s="55">
        <v>0</v>
      </c>
      <c r="H112" s="56">
        <v>1</v>
      </c>
      <c r="I112" s="57">
        <v>0</v>
      </c>
      <c r="J112" s="58">
        <v>1</v>
      </c>
      <c r="K112" s="53">
        <v>1</v>
      </c>
      <c r="L112" s="59">
        <v>0</v>
      </c>
      <c r="M112" s="60">
        <v>1</v>
      </c>
      <c r="N112" s="120">
        <f t="shared" si="3"/>
        <v>1</v>
      </c>
      <c r="O112" s="72">
        <f t="shared" si="2"/>
        <v>0.0007396449704142012</v>
      </c>
    </row>
    <row r="113" spans="1:15" ht="12.75">
      <c r="A113" s="19" t="s">
        <v>34</v>
      </c>
      <c r="B113" s="50">
        <v>0</v>
      </c>
      <c r="C113" s="51">
        <v>0</v>
      </c>
      <c r="D113" s="52">
        <v>0</v>
      </c>
      <c r="E113" s="53">
        <v>5</v>
      </c>
      <c r="F113" s="54">
        <v>0</v>
      </c>
      <c r="G113" s="55">
        <v>5</v>
      </c>
      <c r="H113" s="56">
        <v>1</v>
      </c>
      <c r="I113" s="57">
        <v>1</v>
      </c>
      <c r="J113" s="58">
        <v>2</v>
      </c>
      <c r="K113" s="53">
        <v>6</v>
      </c>
      <c r="L113" s="59">
        <v>1</v>
      </c>
      <c r="M113" s="60">
        <v>7</v>
      </c>
      <c r="N113" s="120">
        <f t="shared" si="3"/>
        <v>7</v>
      </c>
      <c r="O113" s="72">
        <f t="shared" si="2"/>
        <v>0.005177514792899409</v>
      </c>
    </row>
    <row r="114" spans="1:15" ht="12.75" hidden="1">
      <c r="A114" s="19" t="s">
        <v>83</v>
      </c>
      <c r="B114" s="50">
        <v>0</v>
      </c>
      <c r="C114" s="51">
        <v>0</v>
      </c>
      <c r="D114" s="52">
        <v>0</v>
      </c>
      <c r="E114" s="53">
        <v>0</v>
      </c>
      <c r="F114" s="54">
        <v>1</v>
      </c>
      <c r="G114" s="55">
        <v>1</v>
      </c>
      <c r="H114" s="56">
        <v>0</v>
      </c>
      <c r="I114" s="57">
        <v>0</v>
      </c>
      <c r="J114" s="58">
        <v>0</v>
      </c>
      <c r="K114" s="53">
        <v>0</v>
      </c>
      <c r="L114" s="59">
        <v>1</v>
      </c>
      <c r="M114" s="60">
        <v>1</v>
      </c>
      <c r="N114" s="120">
        <f t="shared" si="3"/>
        <v>1</v>
      </c>
      <c r="O114" s="72">
        <f t="shared" si="2"/>
        <v>0.0007396449704142012</v>
      </c>
    </row>
    <row r="115" spans="1:15" ht="12.75" hidden="1">
      <c r="A115" s="19" t="s">
        <v>136</v>
      </c>
      <c r="B115" s="50">
        <v>0</v>
      </c>
      <c r="C115" s="51">
        <v>0</v>
      </c>
      <c r="D115" s="52">
        <v>0</v>
      </c>
      <c r="E115" s="53">
        <v>0</v>
      </c>
      <c r="F115" s="54">
        <v>0</v>
      </c>
      <c r="G115" s="55">
        <v>0</v>
      </c>
      <c r="H115" s="56">
        <v>0</v>
      </c>
      <c r="I115" s="57">
        <v>0</v>
      </c>
      <c r="J115" s="58">
        <v>0</v>
      </c>
      <c r="K115" s="53">
        <v>0</v>
      </c>
      <c r="L115" s="59">
        <v>0</v>
      </c>
      <c r="M115" s="60">
        <v>0</v>
      </c>
      <c r="N115" s="120">
        <f t="shared" si="3"/>
        <v>0</v>
      </c>
      <c r="O115" s="72">
        <f t="shared" si="2"/>
        <v>0</v>
      </c>
    </row>
    <row r="116" spans="1:15" ht="12.75">
      <c r="A116" s="15" t="s">
        <v>93</v>
      </c>
      <c r="B116" s="50">
        <v>0</v>
      </c>
      <c r="C116" s="51">
        <v>0</v>
      </c>
      <c r="D116" s="52">
        <v>0</v>
      </c>
      <c r="E116" s="53">
        <v>1</v>
      </c>
      <c r="F116" s="54">
        <v>1</v>
      </c>
      <c r="G116" s="55">
        <v>2</v>
      </c>
      <c r="H116" s="56">
        <v>1</v>
      </c>
      <c r="I116" s="57">
        <v>1</v>
      </c>
      <c r="J116" s="58">
        <v>2</v>
      </c>
      <c r="K116" s="53">
        <v>2</v>
      </c>
      <c r="L116" s="59">
        <v>2</v>
      </c>
      <c r="M116" s="60">
        <v>4</v>
      </c>
      <c r="N116" s="120">
        <f t="shared" si="3"/>
        <v>4</v>
      </c>
      <c r="O116" s="72">
        <f t="shared" si="2"/>
        <v>0.0029585798816568047</v>
      </c>
    </row>
    <row r="117" spans="1:15" ht="12.75" hidden="1">
      <c r="A117" s="15" t="s">
        <v>87</v>
      </c>
      <c r="B117" s="50">
        <v>0</v>
      </c>
      <c r="C117" s="51">
        <v>0</v>
      </c>
      <c r="D117" s="52">
        <v>0</v>
      </c>
      <c r="E117" s="53">
        <v>3</v>
      </c>
      <c r="F117" s="54">
        <v>10</v>
      </c>
      <c r="G117" s="55">
        <v>13</v>
      </c>
      <c r="H117" s="56">
        <v>1</v>
      </c>
      <c r="I117" s="57">
        <v>4</v>
      </c>
      <c r="J117" s="58">
        <v>5</v>
      </c>
      <c r="K117" s="53">
        <v>4</v>
      </c>
      <c r="L117" s="59">
        <v>14</v>
      </c>
      <c r="M117" s="60">
        <v>18</v>
      </c>
      <c r="N117" s="120">
        <f t="shared" si="3"/>
        <v>18</v>
      </c>
      <c r="O117" s="72">
        <f t="shared" si="2"/>
        <v>0.013313609467455622</v>
      </c>
    </row>
    <row r="118" spans="1:15" ht="12.75" hidden="1">
      <c r="A118" s="15" t="s">
        <v>3</v>
      </c>
      <c r="B118" s="50">
        <v>0</v>
      </c>
      <c r="C118" s="51">
        <v>0</v>
      </c>
      <c r="D118" s="52">
        <v>0</v>
      </c>
      <c r="E118" s="53">
        <v>0</v>
      </c>
      <c r="F118" s="54">
        <v>0</v>
      </c>
      <c r="G118" s="55">
        <v>0</v>
      </c>
      <c r="H118" s="56">
        <v>0</v>
      </c>
      <c r="I118" s="57">
        <v>0</v>
      </c>
      <c r="J118" s="58">
        <v>0</v>
      </c>
      <c r="K118" s="53">
        <v>0</v>
      </c>
      <c r="L118" s="59">
        <v>0</v>
      </c>
      <c r="M118" s="60">
        <v>0</v>
      </c>
      <c r="N118" s="120">
        <f t="shared" si="3"/>
        <v>0</v>
      </c>
      <c r="O118" s="72">
        <f t="shared" si="2"/>
        <v>0</v>
      </c>
    </row>
    <row r="119" spans="1:15" ht="12.75">
      <c r="A119" s="15" t="s">
        <v>72</v>
      </c>
      <c r="B119" s="50">
        <v>1</v>
      </c>
      <c r="C119" s="51">
        <v>0</v>
      </c>
      <c r="D119" s="52">
        <v>1</v>
      </c>
      <c r="E119" s="53">
        <v>5</v>
      </c>
      <c r="F119" s="54">
        <v>0</v>
      </c>
      <c r="G119" s="55">
        <v>5</v>
      </c>
      <c r="H119" s="56">
        <v>2</v>
      </c>
      <c r="I119" s="57">
        <v>0</v>
      </c>
      <c r="J119" s="58">
        <v>2</v>
      </c>
      <c r="K119" s="53">
        <v>7</v>
      </c>
      <c r="L119" s="59">
        <v>0</v>
      </c>
      <c r="M119" s="60">
        <v>7</v>
      </c>
      <c r="N119" s="120">
        <f t="shared" si="3"/>
        <v>8</v>
      </c>
      <c r="O119" s="72">
        <f t="shared" si="2"/>
        <v>0.005917159763313609</v>
      </c>
    </row>
    <row r="120" spans="1:15" ht="12.75" hidden="1">
      <c r="A120" s="19" t="s">
        <v>28</v>
      </c>
      <c r="B120" s="50">
        <v>0</v>
      </c>
      <c r="C120" s="51">
        <v>0</v>
      </c>
      <c r="D120" s="52">
        <v>0</v>
      </c>
      <c r="E120" s="53">
        <v>1</v>
      </c>
      <c r="F120" s="54">
        <v>11</v>
      </c>
      <c r="G120" s="55">
        <v>12</v>
      </c>
      <c r="H120" s="56">
        <v>1</v>
      </c>
      <c r="I120" s="57">
        <v>0</v>
      </c>
      <c r="J120" s="58">
        <v>1</v>
      </c>
      <c r="K120" s="53">
        <v>2</v>
      </c>
      <c r="L120" s="59">
        <v>11</v>
      </c>
      <c r="M120" s="60">
        <v>13</v>
      </c>
      <c r="N120" s="120">
        <f t="shared" si="3"/>
        <v>13</v>
      </c>
      <c r="O120" s="72">
        <f t="shared" si="2"/>
        <v>0.009615384615384616</v>
      </c>
    </row>
    <row r="121" spans="1:15" ht="12.75" hidden="1">
      <c r="A121" s="19" t="s">
        <v>101</v>
      </c>
      <c r="B121" s="50">
        <v>0</v>
      </c>
      <c r="C121" s="51">
        <v>0</v>
      </c>
      <c r="D121" s="52">
        <v>0</v>
      </c>
      <c r="E121" s="53">
        <v>0</v>
      </c>
      <c r="F121" s="54">
        <v>0</v>
      </c>
      <c r="G121" s="55">
        <v>0</v>
      </c>
      <c r="H121" s="56">
        <v>0</v>
      </c>
      <c r="I121" s="57">
        <v>0</v>
      </c>
      <c r="J121" s="58">
        <v>0</v>
      </c>
      <c r="K121" s="53">
        <v>0</v>
      </c>
      <c r="L121" s="59">
        <v>0</v>
      </c>
      <c r="M121" s="60">
        <v>0</v>
      </c>
      <c r="N121" s="120">
        <f t="shared" si="3"/>
        <v>0</v>
      </c>
      <c r="O121" s="72">
        <f t="shared" si="2"/>
        <v>0</v>
      </c>
    </row>
    <row r="122" spans="1:15" ht="12.75">
      <c r="A122" s="15" t="s">
        <v>45</v>
      </c>
      <c r="B122" s="50">
        <v>0</v>
      </c>
      <c r="C122" s="51">
        <v>0</v>
      </c>
      <c r="D122" s="52">
        <v>0</v>
      </c>
      <c r="E122" s="53">
        <v>1</v>
      </c>
      <c r="F122" s="54">
        <v>4</v>
      </c>
      <c r="G122" s="55">
        <v>5</v>
      </c>
      <c r="H122" s="56">
        <v>1</v>
      </c>
      <c r="I122" s="57">
        <v>1</v>
      </c>
      <c r="J122" s="58">
        <v>2</v>
      </c>
      <c r="K122" s="53">
        <v>2</v>
      </c>
      <c r="L122" s="59">
        <v>5</v>
      </c>
      <c r="M122" s="60">
        <v>7</v>
      </c>
      <c r="N122" s="120">
        <f t="shared" si="3"/>
        <v>7</v>
      </c>
      <c r="O122" s="72">
        <f t="shared" si="2"/>
        <v>0.005177514792899409</v>
      </c>
    </row>
    <row r="123" spans="1:15" ht="12.75" hidden="1">
      <c r="A123" s="19" t="s">
        <v>21</v>
      </c>
      <c r="B123" s="50">
        <v>0</v>
      </c>
      <c r="C123" s="51">
        <v>0</v>
      </c>
      <c r="D123" s="52">
        <v>0</v>
      </c>
      <c r="E123" s="53">
        <v>0</v>
      </c>
      <c r="F123" s="54">
        <v>0</v>
      </c>
      <c r="G123" s="55">
        <v>0</v>
      </c>
      <c r="H123" s="56">
        <v>0</v>
      </c>
      <c r="I123" s="57">
        <v>0</v>
      </c>
      <c r="J123" s="58">
        <v>0</v>
      </c>
      <c r="K123" s="53">
        <v>0</v>
      </c>
      <c r="L123" s="59">
        <v>0</v>
      </c>
      <c r="M123" s="60">
        <v>0</v>
      </c>
      <c r="N123" s="120">
        <f t="shared" si="3"/>
        <v>0</v>
      </c>
      <c r="O123" s="72">
        <f t="shared" si="2"/>
        <v>0</v>
      </c>
    </row>
    <row r="124" spans="1:15" ht="12.75" hidden="1">
      <c r="A124" s="19" t="s">
        <v>70</v>
      </c>
      <c r="B124" s="50">
        <v>0</v>
      </c>
      <c r="C124" s="51">
        <v>0</v>
      </c>
      <c r="D124" s="52">
        <v>0</v>
      </c>
      <c r="E124" s="53">
        <v>0</v>
      </c>
      <c r="F124" s="54">
        <v>0</v>
      </c>
      <c r="G124" s="55">
        <v>0</v>
      </c>
      <c r="H124" s="56">
        <v>0</v>
      </c>
      <c r="I124" s="57">
        <v>0</v>
      </c>
      <c r="J124" s="58">
        <v>0</v>
      </c>
      <c r="K124" s="53">
        <v>0</v>
      </c>
      <c r="L124" s="59">
        <v>0</v>
      </c>
      <c r="M124" s="60">
        <v>0</v>
      </c>
      <c r="N124" s="120">
        <f t="shared" si="3"/>
        <v>0</v>
      </c>
      <c r="O124" s="72">
        <f t="shared" si="2"/>
        <v>0</v>
      </c>
    </row>
    <row r="125" spans="1:15" ht="12.75" hidden="1">
      <c r="A125" s="19" t="s">
        <v>121</v>
      </c>
      <c r="B125" s="50">
        <v>0</v>
      </c>
      <c r="C125" s="51">
        <v>0</v>
      </c>
      <c r="D125" s="52">
        <v>0</v>
      </c>
      <c r="E125" s="53">
        <v>0</v>
      </c>
      <c r="F125" s="54">
        <v>1</v>
      </c>
      <c r="G125" s="55">
        <v>1</v>
      </c>
      <c r="H125" s="56">
        <v>1</v>
      </c>
      <c r="I125" s="57">
        <v>0</v>
      </c>
      <c r="J125" s="58">
        <v>1</v>
      </c>
      <c r="K125" s="53">
        <v>1</v>
      </c>
      <c r="L125" s="59">
        <v>1</v>
      </c>
      <c r="M125" s="60">
        <v>2</v>
      </c>
      <c r="N125" s="120">
        <f t="shared" si="3"/>
        <v>2</v>
      </c>
      <c r="O125" s="72">
        <f t="shared" si="2"/>
        <v>0.0014792899408284023</v>
      </c>
    </row>
    <row r="126" spans="1:15" ht="12.75" hidden="1">
      <c r="A126" s="19" t="s">
        <v>77</v>
      </c>
      <c r="B126" s="50">
        <v>0</v>
      </c>
      <c r="C126" s="51">
        <v>0</v>
      </c>
      <c r="D126" s="52">
        <v>0</v>
      </c>
      <c r="E126" s="53">
        <v>0</v>
      </c>
      <c r="F126" s="54">
        <v>0</v>
      </c>
      <c r="G126" s="55">
        <v>0</v>
      </c>
      <c r="H126" s="56">
        <v>0</v>
      </c>
      <c r="I126" s="57">
        <v>0</v>
      </c>
      <c r="J126" s="58">
        <v>0</v>
      </c>
      <c r="K126" s="53">
        <v>0</v>
      </c>
      <c r="L126" s="59">
        <v>0</v>
      </c>
      <c r="M126" s="60">
        <v>0</v>
      </c>
      <c r="N126" s="120">
        <f t="shared" si="3"/>
        <v>0</v>
      </c>
      <c r="O126" s="72">
        <f t="shared" si="2"/>
        <v>0</v>
      </c>
    </row>
    <row r="127" spans="1:15" ht="12.75" hidden="1">
      <c r="A127" s="19" t="s">
        <v>33</v>
      </c>
      <c r="B127" s="50">
        <v>0</v>
      </c>
      <c r="C127" s="51">
        <v>0</v>
      </c>
      <c r="D127" s="52">
        <v>0</v>
      </c>
      <c r="E127" s="53">
        <v>0</v>
      </c>
      <c r="F127" s="54">
        <v>0</v>
      </c>
      <c r="G127" s="55">
        <v>0</v>
      </c>
      <c r="H127" s="56">
        <v>0</v>
      </c>
      <c r="I127" s="57">
        <v>0</v>
      </c>
      <c r="J127" s="58">
        <v>0</v>
      </c>
      <c r="K127" s="53">
        <v>0</v>
      </c>
      <c r="L127" s="59">
        <v>0</v>
      </c>
      <c r="M127" s="60">
        <v>0</v>
      </c>
      <c r="N127" s="120">
        <f t="shared" si="3"/>
        <v>0</v>
      </c>
      <c r="O127" s="72">
        <f t="shared" si="2"/>
        <v>0</v>
      </c>
    </row>
    <row r="128" spans="1:15" ht="12.75" hidden="1">
      <c r="A128" s="19" t="s">
        <v>53</v>
      </c>
      <c r="B128" s="50">
        <v>0</v>
      </c>
      <c r="C128" s="51">
        <v>0</v>
      </c>
      <c r="D128" s="52">
        <v>0</v>
      </c>
      <c r="E128" s="53">
        <v>0</v>
      </c>
      <c r="F128" s="54">
        <v>0</v>
      </c>
      <c r="G128" s="55">
        <v>0</v>
      </c>
      <c r="H128" s="56">
        <v>0</v>
      </c>
      <c r="I128" s="57">
        <v>0</v>
      </c>
      <c r="J128" s="58">
        <v>0</v>
      </c>
      <c r="K128" s="53">
        <v>0</v>
      </c>
      <c r="L128" s="59">
        <v>0</v>
      </c>
      <c r="M128" s="60">
        <v>0</v>
      </c>
      <c r="N128" s="120">
        <f t="shared" si="3"/>
        <v>0</v>
      </c>
      <c r="O128" s="72">
        <f t="shared" si="2"/>
        <v>0</v>
      </c>
    </row>
    <row r="129" spans="1:15" ht="12.75">
      <c r="A129" s="15" t="s">
        <v>268</v>
      </c>
      <c r="B129" s="50">
        <v>0</v>
      </c>
      <c r="C129" s="51">
        <v>0</v>
      </c>
      <c r="D129" s="52">
        <v>0</v>
      </c>
      <c r="E129" s="53">
        <v>1</v>
      </c>
      <c r="F129" s="54">
        <v>0</v>
      </c>
      <c r="G129" s="55">
        <v>1</v>
      </c>
      <c r="H129" s="56">
        <v>0</v>
      </c>
      <c r="I129" s="57">
        <v>0</v>
      </c>
      <c r="J129" s="58">
        <v>0</v>
      </c>
      <c r="K129" s="53">
        <v>1</v>
      </c>
      <c r="L129" s="59">
        <v>0</v>
      </c>
      <c r="M129" s="60">
        <v>1</v>
      </c>
      <c r="N129" s="120">
        <f t="shared" si="3"/>
        <v>1</v>
      </c>
      <c r="O129" s="72">
        <f t="shared" si="2"/>
        <v>0.0007396449704142012</v>
      </c>
    </row>
    <row r="130" spans="1:15" ht="12.75">
      <c r="A130" s="19" t="s">
        <v>52</v>
      </c>
      <c r="B130" s="50">
        <v>1</v>
      </c>
      <c r="C130" s="51">
        <v>0</v>
      </c>
      <c r="D130" s="52">
        <v>1</v>
      </c>
      <c r="E130" s="53">
        <v>34</v>
      </c>
      <c r="F130" s="54">
        <v>6</v>
      </c>
      <c r="G130" s="55">
        <v>40</v>
      </c>
      <c r="H130" s="56">
        <v>12</v>
      </c>
      <c r="I130" s="57">
        <v>9</v>
      </c>
      <c r="J130" s="58">
        <v>21</v>
      </c>
      <c r="K130" s="53">
        <v>46</v>
      </c>
      <c r="L130" s="59">
        <v>15</v>
      </c>
      <c r="M130" s="60">
        <v>61</v>
      </c>
      <c r="N130" s="120">
        <f t="shared" si="3"/>
        <v>62</v>
      </c>
      <c r="O130" s="72">
        <f t="shared" si="2"/>
        <v>0.04585798816568047</v>
      </c>
    </row>
    <row r="131" spans="1:15" ht="12.75">
      <c r="A131" s="19" t="s">
        <v>8</v>
      </c>
      <c r="B131" s="50">
        <v>0</v>
      </c>
      <c r="C131" s="51">
        <v>0</v>
      </c>
      <c r="D131" s="52">
        <v>0</v>
      </c>
      <c r="E131" s="53">
        <v>7</v>
      </c>
      <c r="F131" s="54">
        <v>0</v>
      </c>
      <c r="G131" s="55">
        <v>7</v>
      </c>
      <c r="H131" s="56">
        <v>2</v>
      </c>
      <c r="I131" s="57">
        <v>1</v>
      </c>
      <c r="J131" s="58">
        <v>3</v>
      </c>
      <c r="K131" s="53">
        <v>9</v>
      </c>
      <c r="L131" s="59">
        <v>1</v>
      </c>
      <c r="M131" s="60">
        <v>10</v>
      </c>
      <c r="N131" s="120">
        <f t="shared" si="3"/>
        <v>10</v>
      </c>
      <c r="O131" s="72">
        <f t="shared" si="2"/>
        <v>0.0073964497041420114</v>
      </c>
    </row>
    <row r="132" spans="1:15" ht="12.75">
      <c r="A132" s="19" t="s">
        <v>5</v>
      </c>
      <c r="B132" s="50">
        <v>0</v>
      </c>
      <c r="C132" s="51">
        <v>0</v>
      </c>
      <c r="D132" s="52">
        <v>0</v>
      </c>
      <c r="E132" s="53">
        <v>4</v>
      </c>
      <c r="F132" s="54">
        <v>2</v>
      </c>
      <c r="G132" s="55">
        <v>6</v>
      </c>
      <c r="H132" s="56">
        <v>2</v>
      </c>
      <c r="I132" s="57">
        <v>1</v>
      </c>
      <c r="J132" s="58">
        <v>3</v>
      </c>
      <c r="K132" s="53">
        <v>6</v>
      </c>
      <c r="L132" s="59">
        <v>3</v>
      </c>
      <c r="M132" s="60">
        <v>9</v>
      </c>
      <c r="N132" s="120">
        <f t="shared" si="3"/>
        <v>9</v>
      </c>
      <c r="O132" s="72">
        <f t="shared" si="2"/>
        <v>0.006656804733727811</v>
      </c>
    </row>
    <row r="133" spans="1:15" ht="12.75" hidden="1">
      <c r="A133" s="15" t="s">
        <v>24</v>
      </c>
      <c r="B133" s="50">
        <v>2</v>
      </c>
      <c r="C133" s="51">
        <v>0</v>
      </c>
      <c r="D133" s="52">
        <v>2</v>
      </c>
      <c r="E133" s="53">
        <v>4</v>
      </c>
      <c r="F133" s="54">
        <v>0</v>
      </c>
      <c r="G133" s="55">
        <v>4</v>
      </c>
      <c r="H133" s="56">
        <v>2</v>
      </c>
      <c r="I133" s="57">
        <v>3</v>
      </c>
      <c r="J133" s="58">
        <v>5</v>
      </c>
      <c r="K133" s="53">
        <v>6</v>
      </c>
      <c r="L133" s="59">
        <v>3</v>
      </c>
      <c r="M133" s="60">
        <v>9</v>
      </c>
      <c r="N133" s="120">
        <f t="shared" si="3"/>
        <v>11</v>
      </c>
      <c r="O133" s="72">
        <f t="shared" si="2"/>
        <v>0.008136094674556213</v>
      </c>
    </row>
    <row r="134" spans="1:15" ht="12.75" hidden="1">
      <c r="A134" s="15" t="s">
        <v>47</v>
      </c>
      <c r="B134" s="50">
        <v>0</v>
      </c>
      <c r="C134" s="51">
        <v>0</v>
      </c>
      <c r="D134" s="52">
        <v>0</v>
      </c>
      <c r="E134" s="53">
        <v>0</v>
      </c>
      <c r="F134" s="54">
        <v>0</v>
      </c>
      <c r="G134" s="55">
        <v>0</v>
      </c>
      <c r="H134" s="56">
        <v>0</v>
      </c>
      <c r="I134" s="57">
        <v>0</v>
      </c>
      <c r="J134" s="58">
        <v>0</v>
      </c>
      <c r="K134" s="53">
        <v>0</v>
      </c>
      <c r="L134" s="59">
        <v>0</v>
      </c>
      <c r="M134" s="60">
        <v>0</v>
      </c>
      <c r="N134" s="120">
        <f t="shared" si="3"/>
        <v>0</v>
      </c>
      <c r="O134" s="72">
        <f t="shared" si="2"/>
        <v>0</v>
      </c>
    </row>
    <row r="135" spans="1:15" ht="12.75" hidden="1">
      <c r="A135" s="19" t="s">
        <v>162</v>
      </c>
      <c r="B135" s="50">
        <v>0</v>
      </c>
      <c r="C135" s="51">
        <v>0</v>
      </c>
      <c r="D135" s="52">
        <v>0</v>
      </c>
      <c r="E135" s="53">
        <v>0</v>
      </c>
      <c r="F135" s="54">
        <v>0</v>
      </c>
      <c r="G135" s="55">
        <v>0</v>
      </c>
      <c r="H135" s="56">
        <v>0</v>
      </c>
      <c r="I135" s="57">
        <v>0</v>
      </c>
      <c r="J135" s="58">
        <v>0</v>
      </c>
      <c r="K135" s="53">
        <v>0</v>
      </c>
      <c r="L135" s="59">
        <v>0</v>
      </c>
      <c r="M135" s="60">
        <v>0</v>
      </c>
      <c r="N135" s="120">
        <f t="shared" si="3"/>
        <v>0</v>
      </c>
      <c r="O135" s="72">
        <f t="shared" si="2"/>
        <v>0</v>
      </c>
    </row>
    <row r="136" spans="1:15" ht="12.75" hidden="1">
      <c r="A136" s="19" t="s">
        <v>55</v>
      </c>
      <c r="B136" s="50">
        <v>0</v>
      </c>
      <c r="C136" s="51">
        <v>0</v>
      </c>
      <c r="D136" s="52">
        <v>0</v>
      </c>
      <c r="E136" s="53">
        <v>0</v>
      </c>
      <c r="F136" s="54">
        <v>0</v>
      </c>
      <c r="G136" s="55">
        <v>0</v>
      </c>
      <c r="H136" s="56">
        <v>0</v>
      </c>
      <c r="I136" s="57">
        <v>0</v>
      </c>
      <c r="J136" s="58">
        <v>0</v>
      </c>
      <c r="K136" s="53">
        <v>0</v>
      </c>
      <c r="L136" s="59">
        <v>0</v>
      </c>
      <c r="M136" s="60">
        <v>0</v>
      </c>
      <c r="N136" s="120">
        <f t="shared" si="3"/>
        <v>0</v>
      </c>
      <c r="O136" s="72">
        <f t="shared" si="2"/>
        <v>0</v>
      </c>
    </row>
    <row r="137" spans="1:15" ht="12.75">
      <c r="A137" s="19" t="s">
        <v>119</v>
      </c>
      <c r="B137" s="50">
        <v>0</v>
      </c>
      <c r="C137" s="51">
        <v>0</v>
      </c>
      <c r="D137" s="52">
        <v>0</v>
      </c>
      <c r="E137" s="53">
        <v>1</v>
      </c>
      <c r="F137" s="54">
        <v>2</v>
      </c>
      <c r="G137" s="55">
        <v>3</v>
      </c>
      <c r="H137" s="56">
        <v>0</v>
      </c>
      <c r="I137" s="57">
        <v>0</v>
      </c>
      <c r="J137" s="58">
        <v>0</v>
      </c>
      <c r="K137" s="53">
        <v>1</v>
      </c>
      <c r="L137" s="59">
        <v>2</v>
      </c>
      <c r="M137" s="60">
        <v>3</v>
      </c>
      <c r="N137" s="120">
        <f t="shared" si="3"/>
        <v>3</v>
      </c>
      <c r="O137" s="72">
        <f t="shared" si="2"/>
        <v>0.0022189349112426036</v>
      </c>
    </row>
    <row r="138" spans="1:15" ht="12.75" hidden="1">
      <c r="A138" s="19" t="s">
        <v>88</v>
      </c>
      <c r="B138" s="50">
        <v>0</v>
      </c>
      <c r="C138" s="51">
        <v>0</v>
      </c>
      <c r="D138" s="52">
        <v>0</v>
      </c>
      <c r="E138" s="53">
        <v>0</v>
      </c>
      <c r="F138" s="54">
        <v>0</v>
      </c>
      <c r="G138" s="55">
        <v>0</v>
      </c>
      <c r="H138" s="56">
        <v>0</v>
      </c>
      <c r="I138" s="57">
        <v>0</v>
      </c>
      <c r="J138" s="58">
        <v>0</v>
      </c>
      <c r="K138" s="53">
        <v>0</v>
      </c>
      <c r="L138" s="59">
        <v>0</v>
      </c>
      <c r="M138" s="60">
        <v>0</v>
      </c>
      <c r="N138" s="120">
        <f t="shared" si="3"/>
        <v>0</v>
      </c>
      <c r="O138" s="72">
        <f aca="true" t="shared" si="4" ref="O138:O160">N138/$N$164</f>
        <v>0</v>
      </c>
    </row>
    <row r="139" spans="1:15" ht="12.75" hidden="1">
      <c r="A139" s="19" t="s">
        <v>66</v>
      </c>
      <c r="B139" s="50">
        <v>0</v>
      </c>
      <c r="C139" s="51">
        <v>0</v>
      </c>
      <c r="D139" s="52">
        <v>0</v>
      </c>
      <c r="E139" s="53">
        <v>0</v>
      </c>
      <c r="F139" s="54">
        <v>0</v>
      </c>
      <c r="G139" s="55">
        <v>0</v>
      </c>
      <c r="H139" s="56">
        <v>0</v>
      </c>
      <c r="I139" s="57">
        <v>0</v>
      </c>
      <c r="J139" s="58">
        <v>0</v>
      </c>
      <c r="K139" s="53">
        <v>0</v>
      </c>
      <c r="L139" s="59">
        <v>0</v>
      </c>
      <c r="M139" s="60">
        <v>0</v>
      </c>
      <c r="N139" s="120">
        <f aca="true" t="shared" si="5" ref="N139:N160">D139+M139</f>
        <v>0</v>
      </c>
      <c r="O139" s="72">
        <f t="shared" si="4"/>
        <v>0</v>
      </c>
    </row>
    <row r="140" spans="1:15" ht="12.75" hidden="1">
      <c r="A140" s="19" t="s">
        <v>2</v>
      </c>
      <c r="B140" s="50">
        <v>0</v>
      </c>
      <c r="C140" s="51">
        <v>0</v>
      </c>
      <c r="D140" s="52">
        <v>0</v>
      </c>
      <c r="E140" s="53">
        <v>0</v>
      </c>
      <c r="F140" s="54">
        <v>0</v>
      </c>
      <c r="G140" s="55">
        <v>0</v>
      </c>
      <c r="H140" s="56">
        <v>0</v>
      </c>
      <c r="I140" s="57">
        <v>0</v>
      </c>
      <c r="J140" s="58">
        <v>0</v>
      </c>
      <c r="K140" s="53">
        <v>0</v>
      </c>
      <c r="L140" s="59">
        <v>0</v>
      </c>
      <c r="M140" s="60">
        <v>0</v>
      </c>
      <c r="N140" s="120">
        <f t="shared" si="5"/>
        <v>0</v>
      </c>
      <c r="O140" s="72">
        <f t="shared" si="4"/>
        <v>0</v>
      </c>
    </row>
    <row r="141" spans="1:15" ht="12.75" hidden="1">
      <c r="A141" s="19" t="s">
        <v>89</v>
      </c>
      <c r="B141" s="50">
        <v>0</v>
      </c>
      <c r="C141" s="51">
        <v>0</v>
      </c>
      <c r="D141" s="52">
        <v>0</v>
      </c>
      <c r="E141" s="53">
        <v>0</v>
      </c>
      <c r="F141" s="54">
        <v>0</v>
      </c>
      <c r="G141" s="55">
        <v>0</v>
      </c>
      <c r="H141" s="56">
        <v>0</v>
      </c>
      <c r="I141" s="57">
        <v>0</v>
      </c>
      <c r="J141" s="58">
        <v>0</v>
      </c>
      <c r="K141" s="53">
        <v>0</v>
      </c>
      <c r="L141" s="59">
        <v>0</v>
      </c>
      <c r="M141" s="60">
        <v>0</v>
      </c>
      <c r="N141" s="120">
        <f t="shared" si="5"/>
        <v>0</v>
      </c>
      <c r="O141" s="72">
        <f t="shared" si="4"/>
        <v>0</v>
      </c>
    </row>
    <row r="142" spans="1:15" ht="12.75" hidden="1">
      <c r="A142" s="19" t="s">
        <v>156</v>
      </c>
      <c r="B142" s="50">
        <v>0</v>
      </c>
      <c r="C142" s="51">
        <v>0</v>
      </c>
      <c r="D142" s="52">
        <v>0</v>
      </c>
      <c r="E142" s="53">
        <v>0</v>
      </c>
      <c r="F142" s="54">
        <v>0</v>
      </c>
      <c r="G142" s="55">
        <v>0</v>
      </c>
      <c r="H142" s="56">
        <v>0</v>
      </c>
      <c r="I142" s="57">
        <v>0</v>
      </c>
      <c r="J142" s="58">
        <v>0</v>
      </c>
      <c r="K142" s="53">
        <v>0</v>
      </c>
      <c r="L142" s="59">
        <v>0</v>
      </c>
      <c r="M142" s="60">
        <v>0</v>
      </c>
      <c r="N142" s="120">
        <f t="shared" si="5"/>
        <v>0</v>
      </c>
      <c r="O142" s="72">
        <f t="shared" si="4"/>
        <v>0</v>
      </c>
    </row>
    <row r="143" spans="1:15" ht="12.75" hidden="1">
      <c r="A143" s="19" t="s">
        <v>236</v>
      </c>
      <c r="B143" s="50">
        <v>0</v>
      </c>
      <c r="C143" s="51">
        <v>0</v>
      </c>
      <c r="D143" s="52">
        <v>0</v>
      </c>
      <c r="E143" s="53">
        <v>0</v>
      </c>
      <c r="F143" s="54">
        <v>0</v>
      </c>
      <c r="G143" s="55">
        <v>0</v>
      </c>
      <c r="H143" s="56">
        <v>0</v>
      </c>
      <c r="I143" s="57">
        <v>0</v>
      </c>
      <c r="J143" s="58">
        <v>0</v>
      </c>
      <c r="K143" s="53">
        <v>0</v>
      </c>
      <c r="L143" s="59">
        <v>0</v>
      </c>
      <c r="M143" s="60">
        <v>0</v>
      </c>
      <c r="N143" s="120">
        <f t="shared" si="5"/>
        <v>0</v>
      </c>
      <c r="O143" s="72">
        <f t="shared" si="4"/>
        <v>0</v>
      </c>
    </row>
    <row r="144" spans="1:15" ht="12.75" hidden="1">
      <c r="A144" s="19" t="s">
        <v>35</v>
      </c>
      <c r="B144" s="50">
        <v>0</v>
      </c>
      <c r="C144" s="51">
        <v>0</v>
      </c>
      <c r="D144" s="52">
        <v>0</v>
      </c>
      <c r="E144" s="53">
        <v>0</v>
      </c>
      <c r="F144" s="54">
        <v>0</v>
      </c>
      <c r="G144" s="55">
        <v>0</v>
      </c>
      <c r="H144" s="56">
        <v>0</v>
      </c>
      <c r="I144" s="57">
        <v>1</v>
      </c>
      <c r="J144" s="58">
        <v>1</v>
      </c>
      <c r="K144" s="53">
        <v>0</v>
      </c>
      <c r="L144" s="59">
        <v>1</v>
      </c>
      <c r="M144" s="60">
        <v>1</v>
      </c>
      <c r="N144" s="120">
        <f t="shared" si="5"/>
        <v>1</v>
      </c>
      <c r="O144" s="72">
        <f t="shared" si="4"/>
        <v>0.0007396449704142012</v>
      </c>
    </row>
    <row r="145" spans="1:15" ht="12.75" hidden="1">
      <c r="A145" s="12" t="s">
        <v>137</v>
      </c>
      <c r="B145" s="50">
        <v>0</v>
      </c>
      <c r="C145" s="51">
        <v>0</v>
      </c>
      <c r="D145" s="52">
        <v>0</v>
      </c>
      <c r="E145" s="53">
        <v>0</v>
      </c>
      <c r="F145" s="54">
        <v>0</v>
      </c>
      <c r="G145" s="55">
        <v>0</v>
      </c>
      <c r="H145" s="56">
        <v>0</v>
      </c>
      <c r="I145" s="57">
        <v>0</v>
      </c>
      <c r="J145" s="58">
        <v>0</v>
      </c>
      <c r="K145" s="53">
        <v>0</v>
      </c>
      <c r="L145" s="59">
        <v>0</v>
      </c>
      <c r="M145" s="60">
        <v>0</v>
      </c>
      <c r="N145" s="120">
        <f t="shared" si="5"/>
        <v>0</v>
      </c>
      <c r="O145" s="72">
        <f t="shared" si="4"/>
        <v>0</v>
      </c>
    </row>
    <row r="146" spans="1:15" ht="12.75" hidden="1">
      <c r="A146" s="19" t="s">
        <v>138</v>
      </c>
      <c r="B146" s="50">
        <v>0</v>
      </c>
      <c r="C146" s="51">
        <v>0</v>
      </c>
      <c r="D146" s="52">
        <v>0</v>
      </c>
      <c r="E146" s="53">
        <v>0</v>
      </c>
      <c r="F146" s="54">
        <v>0</v>
      </c>
      <c r="G146" s="55">
        <v>0</v>
      </c>
      <c r="H146" s="56">
        <v>0</v>
      </c>
      <c r="I146" s="57">
        <v>0</v>
      </c>
      <c r="J146" s="58">
        <v>0</v>
      </c>
      <c r="K146" s="53">
        <v>0</v>
      </c>
      <c r="L146" s="59">
        <v>0</v>
      </c>
      <c r="M146" s="60">
        <v>0</v>
      </c>
      <c r="N146" s="120">
        <f t="shared" si="5"/>
        <v>0</v>
      </c>
      <c r="O146" s="72">
        <f t="shared" si="4"/>
        <v>0</v>
      </c>
    </row>
    <row r="147" spans="1:15" ht="12.75" hidden="1">
      <c r="A147" s="19" t="s">
        <v>107</v>
      </c>
      <c r="B147" s="50">
        <v>0</v>
      </c>
      <c r="C147" s="51">
        <v>0</v>
      </c>
      <c r="D147" s="52">
        <v>0</v>
      </c>
      <c r="E147" s="53">
        <v>0</v>
      </c>
      <c r="F147" s="54">
        <v>0</v>
      </c>
      <c r="G147" s="55">
        <v>0</v>
      </c>
      <c r="H147" s="56">
        <v>0</v>
      </c>
      <c r="I147" s="57">
        <v>0</v>
      </c>
      <c r="J147" s="58">
        <v>0</v>
      </c>
      <c r="K147" s="53">
        <v>0</v>
      </c>
      <c r="L147" s="59">
        <v>0</v>
      </c>
      <c r="M147" s="60">
        <v>0</v>
      </c>
      <c r="N147" s="120">
        <f t="shared" si="5"/>
        <v>0</v>
      </c>
      <c r="O147" s="72">
        <f t="shared" si="4"/>
        <v>0</v>
      </c>
    </row>
    <row r="148" spans="1:15" ht="12.75" hidden="1">
      <c r="A148" s="19" t="s">
        <v>38</v>
      </c>
      <c r="B148" s="50">
        <v>0</v>
      </c>
      <c r="C148" s="51">
        <v>0</v>
      </c>
      <c r="D148" s="52">
        <v>0</v>
      </c>
      <c r="E148" s="53">
        <v>0</v>
      </c>
      <c r="F148" s="54">
        <v>0</v>
      </c>
      <c r="G148" s="55">
        <v>0</v>
      </c>
      <c r="H148" s="56">
        <v>0</v>
      </c>
      <c r="I148" s="57">
        <v>0</v>
      </c>
      <c r="J148" s="58">
        <v>0</v>
      </c>
      <c r="K148" s="53">
        <v>0</v>
      </c>
      <c r="L148" s="59">
        <v>0</v>
      </c>
      <c r="M148" s="60">
        <v>0</v>
      </c>
      <c r="N148" s="120">
        <f t="shared" si="5"/>
        <v>0</v>
      </c>
      <c r="O148" s="72">
        <f t="shared" si="4"/>
        <v>0</v>
      </c>
    </row>
    <row r="149" spans="1:15" ht="12.75">
      <c r="A149" s="19" t="s">
        <v>82</v>
      </c>
      <c r="B149" s="50">
        <v>1</v>
      </c>
      <c r="C149" s="51">
        <v>0</v>
      </c>
      <c r="D149" s="52">
        <v>1</v>
      </c>
      <c r="E149" s="53">
        <v>0</v>
      </c>
      <c r="F149" s="54">
        <v>2</v>
      </c>
      <c r="G149" s="55">
        <v>2</v>
      </c>
      <c r="H149" s="56">
        <v>6</v>
      </c>
      <c r="I149" s="57">
        <v>1</v>
      </c>
      <c r="J149" s="58">
        <v>7</v>
      </c>
      <c r="K149" s="53">
        <v>6</v>
      </c>
      <c r="L149" s="59">
        <v>3</v>
      </c>
      <c r="M149" s="60">
        <v>9</v>
      </c>
      <c r="N149" s="120">
        <f t="shared" si="5"/>
        <v>10</v>
      </c>
      <c r="O149" s="72">
        <f t="shared" si="4"/>
        <v>0.0073964497041420114</v>
      </c>
    </row>
    <row r="150" spans="1:15" ht="12.75">
      <c r="A150" s="19" t="s">
        <v>58</v>
      </c>
      <c r="B150" s="50">
        <v>0</v>
      </c>
      <c r="C150" s="51">
        <v>0</v>
      </c>
      <c r="D150" s="52">
        <v>0</v>
      </c>
      <c r="E150" s="53">
        <v>4</v>
      </c>
      <c r="F150" s="54">
        <v>0</v>
      </c>
      <c r="G150" s="55">
        <v>4</v>
      </c>
      <c r="H150" s="56">
        <v>1</v>
      </c>
      <c r="I150" s="57">
        <v>0</v>
      </c>
      <c r="J150" s="58">
        <v>1</v>
      </c>
      <c r="K150" s="53">
        <v>5</v>
      </c>
      <c r="L150" s="59">
        <v>0</v>
      </c>
      <c r="M150" s="60">
        <v>5</v>
      </c>
      <c r="N150" s="120">
        <f t="shared" si="5"/>
        <v>5</v>
      </c>
      <c r="O150" s="72">
        <f t="shared" si="4"/>
        <v>0.0036982248520710057</v>
      </c>
    </row>
    <row r="151" spans="1:15" ht="12.75" hidden="1">
      <c r="A151" s="19" t="s">
        <v>115</v>
      </c>
      <c r="B151" s="50">
        <v>0</v>
      </c>
      <c r="C151" s="51">
        <v>0</v>
      </c>
      <c r="D151" s="52">
        <v>0</v>
      </c>
      <c r="E151" s="53">
        <v>0</v>
      </c>
      <c r="F151" s="54">
        <v>0</v>
      </c>
      <c r="G151" s="55">
        <v>0</v>
      </c>
      <c r="H151" s="56">
        <v>0</v>
      </c>
      <c r="I151" s="57">
        <v>0</v>
      </c>
      <c r="J151" s="58">
        <v>0</v>
      </c>
      <c r="K151" s="53">
        <v>0</v>
      </c>
      <c r="L151" s="59">
        <v>0</v>
      </c>
      <c r="M151" s="60">
        <v>0</v>
      </c>
      <c r="N151" s="120">
        <f t="shared" si="5"/>
        <v>0</v>
      </c>
      <c r="O151" s="72">
        <f t="shared" si="4"/>
        <v>0</v>
      </c>
    </row>
    <row r="152" spans="1:15" ht="12.75">
      <c r="A152" s="19" t="s">
        <v>59</v>
      </c>
      <c r="B152" s="50">
        <v>5</v>
      </c>
      <c r="C152" s="51">
        <v>3</v>
      </c>
      <c r="D152" s="52">
        <v>8</v>
      </c>
      <c r="E152" s="53">
        <v>38</v>
      </c>
      <c r="F152" s="54">
        <v>17</v>
      </c>
      <c r="G152" s="55">
        <v>55</v>
      </c>
      <c r="H152" s="56">
        <v>19</v>
      </c>
      <c r="I152" s="57">
        <v>5</v>
      </c>
      <c r="J152" s="58">
        <v>24</v>
      </c>
      <c r="K152" s="53">
        <v>57</v>
      </c>
      <c r="L152" s="59">
        <v>22</v>
      </c>
      <c r="M152" s="60">
        <v>79</v>
      </c>
      <c r="N152" s="120">
        <f t="shared" si="5"/>
        <v>87</v>
      </c>
      <c r="O152" s="72">
        <f t="shared" si="4"/>
        <v>0.0643491124260355</v>
      </c>
    </row>
    <row r="153" spans="1:15" ht="12.75">
      <c r="A153" s="19" t="s">
        <v>65</v>
      </c>
      <c r="B153" s="50">
        <v>0</v>
      </c>
      <c r="C153" s="51">
        <v>0</v>
      </c>
      <c r="D153" s="52">
        <v>0</v>
      </c>
      <c r="E153" s="53">
        <v>44</v>
      </c>
      <c r="F153" s="54">
        <v>4</v>
      </c>
      <c r="G153" s="55">
        <v>48</v>
      </c>
      <c r="H153" s="56">
        <v>13</v>
      </c>
      <c r="I153" s="57">
        <v>4</v>
      </c>
      <c r="J153" s="58">
        <v>17</v>
      </c>
      <c r="K153" s="53">
        <v>57</v>
      </c>
      <c r="L153" s="59">
        <v>8</v>
      </c>
      <c r="M153" s="60">
        <v>65</v>
      </c>
      <c r="N153" s="120">
        <f t="shared" si="5"/>
        <v>65</v>
      </c>
      <c r="O153" s="72">
        <f t="shared" si="4"/>
        <v>0.04807692307692308</v>
      </c>
    </row>
    <row r="154" spans="1:15" ht="12.75">
      <c r="A154" s="19" t="s">
        <v>22</v>
      </c>
      <c r="B154" s="50">
        <v>0</v>
      </c>
      <c r="C154" s="51">
        <v>1</v>
      </c>
      <c r="D154" s="52">
        <v>1</v>
      </c>
      <c r="E154" s="53">
        <v>5</v>
      </c>
      <c r="F154" s="54">
        <v>5</v>
      </c>
      <c r="G154" s="55">
        <v>10</v>
      </c>
      <c r="H154" s="56">
        <v>8</v>
      </c>
      <c r="I154" s="57">
        <v>2</v>
      </c>
      <c r="J154" s="58">
        <v>10</v>
      </c>
      <c r="K154" s="53">
        <v>13</v>
      </c>
      <c r="L154" s="59">
        <v>7</v>
      </c>
      <c r="M154" s="60">
        <v>20</v>
      </c>
      <c r="N154" s="120">
        <f t="shared" si="5"/>
        <v>21</v>
      </c>
      <c r="O154" s="72">
        <f t="shared" si="4"/>
        <v>0.015532544378698224</v>
      </c>
    </row>
    <row r="155" spans="1:15" ht="12.75" hidden="1">
      <c r="A155" s="19" t="s">
        <v>94</v>
      </c>
      <c r="B155" s="50">
        <v>0</v>
      </c>
      <c r="C155" s="51">
        <v>0</v>
      </c>
      <c r="D155" s="52">
        <v>0</v>
      </c>
      <c r="E155" s="53">
        <v>0</v>
      </c>
      <c r="F155" s="54">
        <v>0</v>
      </c>
      <c r="G155" s="55">
        <v>0</v>
      </c>
      <c r="H155" s="56">
        <v>0</v>
      </c>
      <c r="I155" s="57">
        <v>0</v>
      </c>
      <c r="J155" s="58">
        <v>0</v>
      </c>
      <c r="K155" s="53">
        <v>0</v>
      </c>
      <c r="L155" s="59">
        <v>0</v>
      </c>
      <c r="M155" s="60">
        <v>0</v>
      </c>
      <c r="N155" s="120">
        <f t="shared" si="5"/>
        <v>0</v>
      </c>
      <c r="O155" s="72">
        <f t="shared" si="4"/>
        <v>0</v>
      </c>
    </row>
    <row r="156" spans="1:15" ht="12.75">
      <c r="A156" s="19" t="s">
        <v>91</v>
      </c>
      <c r="B156" s="50">
        <v>0</v>
      </c>
      <c r="C156" s="51">
        <v>0</v>
      </c>
      <c r="D156" s="52">
        <v>0</v>
      </c>
      <c r="E156" s="53">
        <v>1</v>
      </c>
      <c r="F156" s="54">
        <v>4</v>
      </c>
      <c r="G156" s="55">
        <v>5</v>
      </c>
      <c r="H156" s="56">
        <v>1</v>
      </c>
      <c r="I156" s="57">
        <v>5</v>
      </c>
      <c r="J156" s="58">
        <v>6</v>
      </c>
      <c r="K156" s="53">
        <v>2</v>
      </c>
      <c r="L156" s="59">
        <v>9</v>
      </c>
      <c r="M156" s="60">
        <v>11</v>
      </c>
      <c r="N156" s="120">
        <f t="shared" si="5"/>
        <v>11</v>
      </c>
      <c r="O156" s="72">
        <f t="shared" si="4"/>
        <v>0.008136094674556213</v>
      </c>
    </row>
    <row r="157" spans="1:15" ht="12.75" hidden="1">
      <c r="A157" s="19" t="s">
        <v>86</v>
      </c>
      <c r="B157" s="50">
        <v>0</v>
      </c>
      <c r="C157" s="51">
        <v>0</v>
      </c>
      <c r="D157" s="52">
        <v>0</v>
      </c>
      <c r="E157" s="53">
        <v>0</v>
      </c>
      <c r="F157" s="54">
        <v>0</v>
      </c>
      <c r="G157" s="55">
        <v>0</v>
      </c>
      <c r="H157" s="56">
        <v>0</v>
      </c>
      <c r="I157" s="57">
        <v>0</v>
      </c>
      <c r="J157" s="58">
        <v>0</v>
      </c>
      <c r="K157" s="53">
        <v>0</v>
      </c>
      <c r="L157" s="59">
        <v>0</v>
      </c>
      <c r="M157" s="60">
        <v>0</v>
      </c>
      <c r="N157" s="120">
        <f t="shared" si="5"/>
        <v>0</v>
      </c>
      <c r="O157" s="72">
        <f t="shared" si="4"/>
        <v>0</v>
      </c>
    </row>
    <row r="158" spans="1:15" ht="12.75" hidden="1">
      <c r="A158" s="20" t="s">
        <v>25</v>
      </c>
      <c r="B158" s="50">
        <v>0</v>
      </c>
      <c r="C158" s="51">
        <v>0</v>
      </c>
      <c r="D158" s="52">
        <v>0</v>
      </c>
      <c r="E158" s="53">
        <v>0</v>
      </c>
      <c r="F158" s="54">
        <v>0</v>
      </c>
      <c r="G158" s="55">
        <v>0</v>
      </c>
      <c r="H158" s="56">
        <v>0</v>
      </c>
      <c r="I158" s="57">
        <v>0</v>
      </c>
      <c r="J158" s="58">
        <v>0</v>
      </c>
      <c r="K158" s="53">
        <v>0</v>
      </c>
      <c r="L158" s="59">
        <v>0</v>
      </c>
      <c r="M158" s="60">
        <v>0</v>
      </c>
      <c r="N158" s="120">
        <f t="shared" si="5"/>
        <v>0</v>
      </c>
      <c r="O158" s="72">
        <f t="shared" si="4"/>
        <v>0</v>
      </c>
    </row>
    <row r="159" spans="1:15" ht="12.75" hidden="1">
      <c r="A159" s="20" t="s">
        <v>106</v>
      </c>
      <c r="B159" s="50">
        <v>0</v>
      </c>
      <c r="C159" s="51">
        <v>0</v>
      </c>
      <c r="D159" s="52">
        <v>0</v>
      </c>
      <c r="E159" s="53">
        <v>0</v>
      </c>
      <c r="F159" s="54">
        <v>0</v>
      </c>
      <c r="G159" s="55">
        <v>0</v>
      </c>
      <c r="H159" s="56">
        <v>0</v>
      </c>
      <c r="I159" s="57">
        <v>0</v>
      </c>
      <c r="J159" s="58">
        <v>0</v>
      </c>
      <c r="K159" s="53">
        <v>0</v>
      </c>
      <c r="L159" s="59">
        <v>0</v>
      </c>
      <c r="M159" s="60">
        <v>0</v>
      </c>
      <c r="N159" s="120">
        <f t="shared" si="5"/>
        <v>0</v>
      </c>
      <c r="O159" s="72">
        <f t="shared" si="4"/>
        <v>0</v>
      </c>
    </row>
    <row r="160" spans="1:15" ht="13.5" thickBot="1">
      <c r="A160" s="20" t="s">
        <v>139</v>
      </c>
      <c r="B160" s="50">
        <v>0</v>
      </c>
      <c r="C160" s="51">
        <v>0</v>
      </c>
      <c r="D160" s="52">
        <v>0</v>
      </c>
      <c r="E160" s="53">
        <v>0</v>
      </c>
      <c r="F160" s="54">
        <v>1</v>
      </c>
      <c r="G160" s="55">
        <v>1</v>
      </c>
      <c r="H160" s="56">
        <v>0</v>
      </c>
      <c r="I160" s="57">
        <v>0</v>
      </c>
      <c r="J160" s="58">
        <v>0</v>
      </c>
      <c r="K160" s="53">
        <v>0</v>
      </c>
      <c r="L160" s="59">
        <v>1</v>
      </c>
      <c r="M160" s="60">
        <v>1</v>
      </c>
      <c r="N160" s="120">
        <f t="shared" si="5"/>
        <v>1</v>
      </c>
      <c r="O160" s="195">
        <f t="shared" si="4"/>
        <v>0.0007396449704142012</v>
      </c>
    </row>
    <row r="161" spans="1:15" ht="13.5" hidden="1" thickBot="1">
      <c r="A161" s="20" t="s">
        <v>25</v>
      </c>
      <c r="B161" s="50">
        <v>0</v>
      </c>
      <c r="C161" s="51">
        <v>0</v>
      </c>
      <c r="D161" s="52">
        <v>0</v>
      </c>
      <c r="E161" s="53">
        <v>0</v>
      </c>
      <c r="F161" s="54">
        <v>0</v>
      </c>
      <c r="G161" s="55">
        <v>0</v>
      </c>
      <c r="H161" s="56">
        <v>0</v>
      </c>
      <c r="I161" s="57">
        <v>0</v>
      </c>
      <c r="J161" s="58">
        <v>0</v>
      </c>
      <c r="K161" s="53">
        <v>0</v>
      </c>
      <c r="L161" s="59">
        <v>0</v>
      </c>
      <c r="M161" s="60">
        <v>0</v>
      </c>
      <c r="N161" s="120">
        <v>0</v>
      </c>
      <c r="O161" s="194">
        <f>N161/$N$164</f>
        <v>0</v>
      </c>
    </row>
    <row r="162" spans="1:15" ht="13.5" hidden="1" thickBot="1">
      <c r="A162" s="20" t="s">
        <v>106</v>
      </c>
      <c r="B162" s="50">
        <v>0</v>
      </c>
      <c r="C162" s="51">
        <v>0</v>
      </c>
      <c r="D162" s="52">
        <v>0</v>
      </c>
      <c r="E162" s="53">
        <v>0</v>
      </c>
      <c r="F162" s="54">
        <v>0</v>
      </c>
      <c r="G162" s="55">
        <v>0</v>
      </c>
      <c r="H162" s="56">
        <v>0</v>
      </c>
      <c r="I162" s="57">
        <v>0</v>
      </c>
      <c r="J162" s="58">
        <v>0</v>
      </c>
      <c r="K162" s="53">
        <v>0</v>
      </c>
      <c r="L162" s="59">
        <v>0</v>
      </c>
      <c r="M162" s="60">
        <v>0</v>
      </c>
      <c r="N162" s="120">
        <v>0</v>
      </c>
      <c r="O162" s="72">
        <f>N162/$N$164</f>
        <v>0</v>
      </c>
    </row>
    <row r="163" spans="1:15" ht="13.5" hidden="1" thickBot="1">
      <c r="A163" s="20" t="s">
        <v>139</v>
      </c>
      <c r="B163" s="50">
        <v>0</v>
      </c>
      <c r="C163" s="51">
        <v>0</v>
      </c>
      <c r="D163" s="52">
        <v>0</v>
      </c>
      <c r="E163" s="53">
        <v>0</v>
      </c>
      <c r="F163" s="54">
        <v>0</v>
      </c>
      <c r="G163" s="55">
        <v>0</v>
      </c>
      <c r="H163" s="56">
        <v>0</v>
      </c>
      <c r="I163" s="57">
        <v>0</v>
      </c>
      <c r="J163" s="58">
        <v>0</v>
      </c>
      <c r="K163" s="53">
        <v>0</v>
      </c>
      <c r="L163" s="59">
        <v>0</v>
      </c>
      <c r="M163" s="60">
        <v>0</v>
      </c>
      <c r="N163" s="120">
        <v>0</v>
      </c>
      <c r="O163" s="72">
        <f>N163/$N$164</f>
        <v>0</v>
      </c>
    </row>
    <row r="164" spans="1:15" ht="13.5" thickBot="1">
      <c r="A164" s="31" t="s">
        <v>125</v>
      </c>
      <c r="B164" s="61">
        <f aca="true" t="shared" si="6" ref="B164:O164">SUM(B9:B163)</f>
        <v>39</v>
      </c>
      <c r="C164" s="62">
        <f t="shared" si="6"/>
        <v>27</v>
      </c>
      <c r="D164" s="114">
        <f t="shared" si="6"/>
        <v>66</v>
      </c>
      <c r="E164" s="115">
        <f t="shared" si="6"/>
        <v>587</v>
      </c>
      <c r="F164" s="116">
        <f t="shared" si="6"/>
        <v>234</v>
      </c>
      <c r="G164" s="117">
        <f t="shared" si="6"/>
        <v>821</v>
      </c>
      <c r="H164" s="115">
        <f t="shared" si="6"/>
        <v>331</v>
      </c>
      <c r="I164" s="117">
        <f t="shared" si="6"/>
        <v>134</v>
      </c>
      <c r="J164" s="118">
        <f t="shared" si="6"/>
        <v>465</v>
      </c>
      <c r="K164" s="119">
        <f t="shared" si="6"/>
        <v>918</v>
      </c>
      <c r="L164" s="116">
        <f t="shared" si="6"/>
        <v>368</v>
      </c>
      <c r="M164" s="199">
        <f t="shared" si="6"/>
        <v>1286</v>
      </c>
      <c r="N164" s="121">
        <f t="shared" si="6"/>
        <v>1352</v>
      </c>
      <c r="O164" s="200">
        <f t="shared" si="6"/>
        <v>1</v>
      </c>
    </row>
    <row r="165" spans="1:13" ht="12.75">
      <c r="A165" s="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4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</row>
    <row r="167" spans="1:14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</row>
    <row r="168" spans="1:14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</row>
    <row r="169" spans="1:14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</row>
    <row r="170" spans="1:14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</row>
    <row r="171" spans="1:14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</row>
    <row r="172" spans="1:14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</row>
    <row r="173" spans="1:14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</row>
    <row r="174" spans="1:14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</row>
    <row r="175" spans="1:14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</row>
    <row r="176" spans="1:14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</row>
    <row r="177" spans="1:14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</row>
    <row r="178" spans="1:14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</row>
    <row r="179" spans="1:14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</row>
    <row r="180" spans="1:14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</row>
    <row r="181" spans="1:14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</row>
    <row r="182" spans="1:14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</row>
    <row r="183" spans="1:14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</row>
    <row r="184" spans="1:14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</row>
    <row r="185" spans="1:14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</row>
    <row r="186" spans="1:14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</row>
    <row r="187" spans="1:14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</row>
    <row r="188" spans="1:14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</row>
    <row r="189" spans="1:14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</row>
    <row r="190" spans="1:14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</row>
    <row r="191" spans="1:14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</row>
    <row r="192" spans="1:14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</row>
    <row r="193" spans="1:14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</row>
    <row r="194" spans="1:14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</row>
    <row r="195" spans="1:14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</row>
    <row r="196" spans="1:14" ht="12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</row>
    <row r="197" spans="1:14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</row>
    <row r="198" spans="1:14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</row>
    <row r="199" spans="1:14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</row>
    <row r="200" spans="1:14" ht="12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</row>
    <row r="201" spans="1:14" ht="12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</row>
    <row r="202" spans="1:14" ht="12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</row>
    <row r="203" spans="1:14" ht="12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</row>
    <row r="204" spans="1:14" ht="12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</row>
    <row r="205" spans="1:14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</row>
    <row r="206" spans="1:14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</row>
    <row r="207" spans="1:14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</row>
    <row r="208" spans="1:14" ht="12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</row>
  </sheetData>
  <sheetProtection/>
  <mergeCells count="7">
    <mergeCell ref="B5:D5"/>
    <mergeCell ref="E7:G7"/>
    <mergeCell ref="H7:J7"/>
    <mergeCell ref="K7:L7"/>
    <mergeCell ref="N5:O5"/>
    <mergeCell ref="B6:D6"/>
    <mergeCell ref="E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0" customWidth="1"/>
  </cols>
  <sheetData>
    <row r="1" ht="15">
      <c r="A1" s="166" t="s">
        <v>281</v>
      </c>
    </row>
    <row r="2" ht="15">
      <c r="A2" s="166" t="s">
        <v>262</v>
      </c>
    </row>
    <row r="4" spans="2:9" s="3" customFormat="1" ht="13.5" thickBot="1">
      <c r="B4" s="150"/>
      <c r="C4" s="150"/>
      <c r="D4" s="150"/>
      <c r="E4" s="150"/>
      <c r="F4" s="150"/>
      <c r="G4" s="150"/>
      <c r="H4" s="150"/>
      <c r="I4" s="150"/>
    </row>
    <row r="5" spans="1:4" ht="13.5" thickBot="1">
      <c r="A5" s="154" t="s">
        <v>237</v>
      </c>
      <c r="B5" s="110" t="s">
        <v>42</v>
      </c>
      <c r="C5" s="110" t="s">
        <v>48</v>
      </c>
      <c r="D5" s="21" t="s">
        <v>126</v>
      </c>
    </row>
    <row r="6" spans="1:4" ht="13.5" thickBot="1">
      <c r="A6" s="151" t="s">
        <v>282</v>
      </c>
      <c r="B6" s="152">
        <v>39</v>
      </c>
      <c r="C6" s="152">
        <v>27</v>
      </c>
      <c r="D6" s="153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0" customWidth="1"/>
    <col min="2" max="11" width="9.8515625" style="0" customWidth="1"/>
  </cols>
  <sheetData>
    <row r="1" spans="1:6" ht="15">
      <c r="A1" s="166" t="s">
        <v>274</v>
      </c>
      <c r="F1" s="7"/>
    </row>
    <row r="2" spans="1:6" ht="15">
      <c r="A2" s="166" t="s">
        <v>262</v>
      </c>
      <c r="F2" s="7"/>
    </row>
    <row r="3" ht="13.5" thickBot="1"/>
    <row r="4" spans="2:11" ht="13.5" thickBot="1">
      <c r="B4" s="226" t="s">
        <v>275</v>
      </c>
      <c r="C4" s="227"/>
      <c r="D4" s="227"/>
      <c r="E4" s="227"/>
      <c r="F4" s="227"/>
      <c r="G4" s="227"/>
      <c r="H4" s="227"/>
      <c r="I4" s="227"/>
      <c r="J4" s="227"/>
      <c r="K4" s="228"/>
    </row>
    <row r="5" spans="2:11" s="3" customFormat="1" ht="13.5" thickBot="1"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2:11" ht="12.75">
      <c r="B6" s="186"/>
      <c r="C6" s="187" t="s">
        <v>130</v>
      </c>
      <c r="D6" s="187"/>
      <c r="E6" s="186"/>
      <c r="F6" s="187" t="s">
        <v>220</v>
      </c>
      <c r="G6" s="188"/>
      <c r="H6" s="224" t="s">
        <v>126</v>
      </c>
      <c r="I6" s="225"/>
      <c r="J6" s="186" t="s">
        <v>221</v>
      </c>
      <c r="K6" s="189" t="s">
        <v>222</v>
      </c>
    </row>
    <row r="7" spans="1:11" s="80" customFormat="1" ht="13.5" thickBo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1" s="80" customFormat="1" ht="13.5" thickBot="1">
      <c r="A8" s="139" t="s">
        <v>276</v>
      </c>
      <c r="B8" s="144" t="s">
        <v>42</v>
      </c>
      <c r="C8" s="134" t="s">
        <v>48</v>
      </c>
      <c r="D8" s="144" t="s">
        <v>126</v>
      </c>
      <c r="E8" s="134" t="s">
        <v>42</v>
      </c>
      <c r="F8" s="144" t="s">
        <v>48</v>
      </c>
      <c r="G8" s="134" t="s">
        <v>126</v>
      </c>
      <c r="H8" s="144" t="s">
        <v>54</v>
      </c>
      <c r="I8" s="134" t="s">
        <v>48</v>
      </c>
      <c r="J8" s="144" t="s">
        <v>126</v>
      </c>
      <c r="K8" s="122" t="s">
        <v>126</v>
      </c>
    </row>
    <row r="9" spans="1:11" ht="13.5" thickBot="1">
      <c r="A9" s="203" t="s">
        <v>242</v>
      </c>
      <c r="B9" s="140">
        <v>9</v>
      </c>
      <c r="C9" s="145">
        <v>0</v>
      </c>
      <c r="D9" s="143">
        <v>9</v>
      </c>
      <c r="E9" s="124">
        <v>5</v>
      </c>
      <c r="F9" s="141">
        <v>6</v>
      </c>
      <c r="G9" s="143">
        <v>11</v>
      </c>
      <c r="H9" s="142">
        <v>14</v>
      </c>
      <c r="I9" s="145">
        <v>6</v>
      </c>
      <c r="J9" s="124">
        <v>20</v>
      </c>
      <c r="K9" s="70">
        <f aca="true" t="shared" si="0" ref="K9:K21">J9/$J$35</f>
        <v>0.015552099533437015</v>
      </c>
    </row>
    <row r="10" spans="1:11" ht="12.75">
      <c r="A10" s="146" t="s">
        <v>245</v>
      </c>
      <c r="B10" s="34">
        <v>1</v>
      </c>
      <c r="C10" s="38">
        <v>1</v>
      </c>
      <c r="D10" s="36">
        <v>2</v>
      </c>
      <c r="E10" s="39">
        <v>0</v>
      </c>
      <c r="F10" s="35">
        <v>0</v>
      </c>
      <c r="G10" s="36">
        <v>0</v>
      </c>
      <c r="H10" s="37">
        <v>1</v>
      </c>
      <c r="I10" s="38">
        <v>1</v>
      </c>
      <c r="J10" s="39">
        <v>2</v>
      </c>
      <c r="K10" s="69">
        <f t="shared" si="0"/>
        <v>0.0015552099533437014</v>
      </c>
    </row>
    <row r="11" spans="1:11" ht="12.75">
      <c r="A11" s="147" t="s">
        <v>253</v>
      </c>
      <c r="B11" s="34">
        <v>26</v>
      </c>
      <c r="C11" s="38">
        <v>3</v>
      </c>
      <c r="D11" s="36">
        <v>29</v>
      </c>
      <c r="E11" s="39">
        <v>10</v>
      </c>
      <c r="F11" s="35">
        <v>8</v>
      </c>
      <c r="G11" s="36">
        <v>18</v>
      </c>
      <c r="H11" s="37">
        <v>36</v>
      </c>
      <c r="I11" s="38">
        <v>11</v>
      </c>
      <c r="J11" s="39">
        <v>47</v>
      </c>
      <c r="K11" s="69">
        <f t="shared" si="0"/>
        <v>0.03654743390357698</v>
      </c>
    </row>
    <row r="12" spans="1:11" ht="12.75">
      <c r="A12" s="147" t="s">
        <v>252</v>
      </c>
      <c r="B12" s="34">
        <v>3</v>
      </c>
      <c r="C12" s="38">
        <v>0</v>
      </c>
      <c r="D12" s="36">
        <v>3</v>
      </c>
      <c r="E12" s="39">
        <v>0</v>
      </c>
      <c r="F12" s="35">
        <v>0</v>
      </c>
      <c r="G12" s="36">
        <v>0</v>
      </c>
      <c r="H12" s="37">
        <v>3</v>
      </c>
      <c r="I12" s="38">
        <v>0</v>
      </c>
      <c r="J12" s="39">
        <v>3</v>
      </c>
      <c r="K12" s="69">
        <f t="shared" si="0"/>
        <v>0.0023328149300155523</v>
      </c>
    </row>
    <row r="13" spans="1:11" ht="12.75">
      <c r="A13" s="147" t="s">
        <v>246</v>
      </c>
      <c r="B13" s="34">
        <v>42</v>
      </c>
      <c r="C13" s="38">
        <v>30</v>
      </c>
      <c r="D13" s="36">
        <v>72</v>
      </c>
      <c r="E13" s="39">
        <v>25</v>
      </c>
      <c r="F13" s="35">
        <v>18</v>
      </c>
      <c r="G13" s="36">
        <v>43</v>
      </c>
      <c r="H13" s="37">
        <v>67</v>
      </c>
      <c r="I13" s="38">
        <v>48</v>
      </c>
      <c r="J13" s="39">
        <v>115</v>
      </c>
      <c r="K13" s="69">
        <f t="shared" si="0"/>
        <v>0.08942457231726283</v>
      </c>
    </row>
    <row r="14" spans="1:11" ht="12.75">
      <c r="A14" s="147" t="s">
        <v>243</v>
      </c>
      <c r="B14" s="34">
        <v>91</v>
      </c>
      <c r="C14" s="38">
        <v>4</v>
      </c>
      <c r="D14" s="36">
        <v>95</v>
      </c>
      <c r="E14" s="39">
        <v>16</v>
      </c>
      <c r="F14" s="35">
        <v>2</v>
      </c>
      <c r="G14" s="36">
        <v>18</v>
      </c>
      <c r="H14" s="37">
        <v>107</v>
      </c>
      <c r="I14" s="38">
        <v>6</v>
      </c>
      <c r="J14" s="39">
        <v>113</v>
      </c>
      <c r="K14" s="69">
        <f t="shared" si="0"/>
        <v>0.08786936236391912</v>
      </c>
    </row>
    <row r="15" spans="1:11" ht="12.75">
      <c r="A15" s="147" t="s">
        <v>250</v>
      </c>
      <c r="B15" s="34">
        <v>3</v>
      </c>
      <c r="C15" s="38">
        <v>0</v>
      </c>
      <c r="D15" s="36">
        <v>3</v>
      </c>
      <c r="E15" s="39">
        <v>2</v>
      </c>
      <c r="F15" s="35">
        <v>0</v>
      </c>
      <c r="G15" s="36">
        <v>2</v>
      </c>
      <c r="H15" s="37">
        <v>5</v>
      </c>
      <c r="I15" s="38">
        <v>0</v>
      </c>
      <c r="J15" s="39">
        <v>5</v>
      </c>
      <c r="K15" s="69">
        <f t="shared" si="0"/>
        <v>0.0038880248833592537</v>
      </c>
    </row>
    <row r="16" spans="1:11" ht="12.75">
      <c r="A16" s="147" t="s">
        <v>110</v>
      </c>
      <c r="B16" s="34">
        <v>345</v>
      </c>
      <c r="C16" s="35">
        <v>123</v>
      </c>
      <c r="D16" s="36">
        <v>468</v>
      </c>
      <c r="E16" s="39">
        <v>237</v>
      </c>
      <c r="F16" s="35">
        <v>95</v>
      </c>
      <c r="G16" s="36">
        <v>332</v>
      </c>
      <c r="H16" s="37">
        <v>582</v>
      </c>
      <c r="I16" s="38">
        <v>218</v>
      </c>
      <c r="J16" s="39">
        <v>800</v>
      </c>
      <c r="K16" s="69">
        <f t="shared" si="0"/>
        <v>0.6220839813374806</v>
      </c>
    </row>
    <row r="17" spans="1:11" ht="12.75">
      <c r="A17" s="147" t="s">
        <v>244</v>
      </c>
      <c r="B17" s="34">
        <v>0</v>
      </c>
      <c r="C17" s="35">
        <v>4</v>
      </c>
      <c r="D17" s="36">
        <v>0</v>
      </c>
      <c r="E17" s="39">
        <v>0</v>
      </c>
      <c r="F17" s="35">
        <v>0</v>
      </c>
      <c r="G17" s="36">
        <v>0</v>
      </c>
      <c r="H17" s="37">
        <v>8</v>
      </c>
      <c r="I17" s="38">
        <v>4</v>
      </c>
      <c r="J17" s="39">
        <v>12</v>
      </c>
      <c r="K17" s="69">
        <f t="shared" si="0"/>
        <v>0.00933125972006221</v>
      </c>
    </row>
    <row r="18" spans="1:11" ht="12.75">
      <c r="A18" s="147" t="s">
        <v>251</v>
      </c>
      <c r="B18" s="34">
        <v>3</v>
      </c>
      <c r="C18" s="35">
        <v>3</v>
      </c>
      <c r="D18" s="36">
        <v>6</v>
      </c>
      <c r="E18" s="39">
        <v>9</v>
      </c>
      <c r="F18" s="35">
        <v>2</v>
      </c>
      <c r="G18" s="36">
        <v>11</v>
      </c>
      <c r="H18" s="37">
        <v>12</v>
      </c>
      <c r="I18" s="38">
        <v>5</v>
      </c>
      <c r="J18" s="39">
        <v>17</v>
      </c>
      <c r="K18" s="69">
        <f t="shared" si="0"/>
        <v>0.013219284603421462</v>
      </c>
    </row>
    <row r="19" spans="1:11" ht="12.75">
      <c r="A19" s="147" t="s">
        <v>238</v>
      </c>
      <c r="B19" s="34">
        <v>0</v>
      </c>
      <c r="C19" s="35">
        <v>0</v>
      </c>
      <c r="D19" s="36">
        <v>0</v>
      </c>
      <c r="E19" s="39">
        <v>1</v>
      </c>
      <c r="F19" s="35">
        <v>0</v>
      </c>
      <c r="G19" s="36">
        <v>1</v>
      </c>
      <c r="H19" s="37">
        <v>1</v>
      </c>
      <c r="I19" s="38">
        <v>0</v>
      </c>
      <c r="J19" s="39">
        <v>1</v>
      </c>
      <c r="K19" s="69">
        <f t="shared" si="0"/>
        <v>0.0007776049766718507</v>
      </c>
    </row>
    <row r="20" spans="1:11" ht="12.75">
      <c r="A20" s="147" t="s">
        <v>247</v>
      </c>
      <c r="B20" s="34">
        <v>11</v>
      </c>
      <c r="C20" s="35">
        <v>7</v>
      </c>
      <c r="D20" s="36">
        <v>18</v>
      </c>
      <c r="E20" s="39">
        <v>14</v>
      </c>
      <c r="F20" s="35">
        <v>0</v>
      </c>
      <c r="G20" s="36">
        <v>14</v>
      </c>
      <c r="H20" s="37">
        <v>25</v>
      </c>
      <c r="I20" s="38">
        <v>7</v>
      </c>
      <c r="J20" s="39">
        <v>32</v>
      </c>
      <c r="K20" s="69">
        <f t="shared" si="0"/>
        <v>0.024883359253499222</v>
      </c>
    </row>
    <row r="21" spans="1:11" ht="13.5" thickBot="1">
      <c r="A21" s="148" t="s">
        <v>249</v>
      </c>
      <c r="B21" s="34">
        <v>9</v>
      </c>
      <c r="C21" s="35">
        <v>0</v>
      </c>
      <c r="D21" s="36">
        <v>9</v>
      </c>
      <c r="E21" s="39">
        <v>1</v>
      </c>
      <c r="F21" s="35">
        <v>0</v>
      </c>
      <c r="G21" s="36">
        <v>1</v>
      </c>
      <c r="H21" s="37">
        <v>10</v>
      </c>
      <c r="I21" s="38">
        <v>0</v>
      </c>
      <c r="J21" s="39">
        <v>10</v>
      </c>
      <c r="K21" s="69">
        <f t="shared" si="0"/>
        <v>0.007776049766718507</v>
      </c>
    </row>
    <row r="22" spans="1:11" s="3" customFormat="1" ht="13.5" thickBot="1">
      <c r="A22" s="136"/>
      <c r="B22" s="140">
        <f aca="true" t="shared" si="1" ref="B22:K22">SUM(B9:B21)</f>
        <v>543</v>
      </c>
      <c r="C22" s="141">
        <f t="shared" si="1"/>
        <v>175</v>
      </c>
      <c r="D22" s="143">
        <f t="shared" si="1"/>
        <v>714</v>
      </c>
      <c r="E22" s="142">
        <f t="shared" si="1"/>
        <v>320</v>
      </c>
      <c r="F22" s="141">
        <f t="shared" si="1"/>
        <v>131</v>
      </c>
      <c r="G22" s="143">
        <f t="shared" si="1"/>
        <v>451</v>
      </c>
      <c r="H22" s="142">
        <f t="shared" si="1"/>
        <v>871</v>
      </c>
      <c r="I22" s="141">
        <f t="shared" si="1"/>
        <v>306</v>
      </c>
      <c r="J22" s="143">
        <f t="shared" si="1"/>
        <v>1177</v>
      </c>
      <c r="K22" s="70">
        <f t="shared" si="1"/>
        <v>0.9152410575427684</v>
      </c>
    </row>
    <row r="23" spans="1:11" s="3" customFormat="1" ht="13.5" thickBo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s="80" customFormat="1" ht="13.5" thickBot="1">
      <c r="A24" s="193" t="s">
        <v>241</v>
      </c>
      <c r="B24" s="22" t="s">
        <v>42</v>
      </c>
      <c r="C24" s="14" t="s">
        <v>48</v>
      </c>
      <c r="D24" s="133" t="s">
        <v>126</v>
      </c>
      <c r="E24" s="14" t="s">
        <v>42</v>
      </c>
      <c r="F24" s="133" t="s">
        <v>48</v>
      </c>
      <c r="G24" s="14" t="s">
        <v>126</v>
      </c>
      <c r="H24" s="133" t="s">
        <v>54</v>
      </c>
      <c r="I24" s="14" t="s">
        <v>48</v>
      </c>
      <c r="J24" s="133" t="s">
        <v>126</v>
      </c>
      <c r="K24" s="17" t="s">
        <v>126</v>
      </c>
    </row>
    <row r="25" spans="1:11" ht="12.75">
      <c r="A25" s="147" t="s">
        <v>253</v>
      </c>
      <c r="B25" s="34">
        <v>1</v>
      </c>
      <c r="C25" s="35">
        <v>0</v>
      </c>
      <c r="D25" s="36">
        <v>1</v>
      </c>
      <c r="E25" s="34">
        <v>1</v>
      </c>
      <c r="F25" s="35">
        <v>0</v>
      </c>
      <c r="G25" s="36">
        <v>1</v>
      </c>
      <c r="H25" s="37">
        <v>2</v>
      </c>
      <c r="I25" s="35">
        <v>0</v>
      </c>
      <c r="J25" s="39">
        <v>2</v>
      </c>
      <c r="K25" s="69">
        <f aca="true" t="shared" si="2" ref="K25:K32">J25/$J$35</f>
        <v>0.0015552099533437014</v>
      </c>
    </row>
    <row r="26" spans="1:14" ht="12.75">
      <c r="A26" s="147" t="s">
        <v>246</v>
      </c>
      <c r="B26" s="34">
        <v>0</v>
      </c>
      <c r="C26" s="35">
        <v>0</v>
      </c>
      <c r="D26" s="36">
        <v>0</v>
      </c>
      <c r="E26" s="34">
        <v>2</v>
      </c>
      <c r="F26" s="35">
        <v>0</v>
      </c>
      <c r="G26" s="36">
        <v>2</v>
      </c>
      <c r="H26" s="37">
        <v>2</v>
      </c>
      <c r="I26" s="35">
        <v>0</v>
      </c>
      <c r="J26" s="39">
        <v>2</v>
      </c>
      <c r="K26" s="69">
        <f t="shared" si="2"/>
        <v>0.0015552099533437014</v>
      </c>
      <c r="M26" s="125"/>
      <c r="N26" s="40"/>
    </row>
    <row r="27" spans="1:11" ht="12.75">
      <c r="A27" s="147" t="s">
        <v>248</v>
      </c>
      <c r="B27" s="34">
        <v>5</v>
      </c>
      <c r="C27" s="35">
        <v>56</v>
      </c>
      <c r="D27" s="36">
        <v>61</v>
      </c>
      <c r="E27" s="34">
        <v>1</v>
      </c>
      <c r="F27" s="35">
        <v>3</v>
      </c>
      <c r="G27" s="36">
        <v>4</v>
      </c>
      <c r="H27" s="37">
        <v>6</v>
      </c>
      <c r="I27" s="35">
        <v>59</v>
      </c>
      <c r="J27" s="39">
        <v>65</v>
      </c>
      <c r="K27" s="69">
        <f t="shared" si="2"/>
        <v>0.05054432348367029</v>
      </c>
    </row>
    <row r="28" spans="1:11" ht="12.75">
      <c r="A28" s="147" t="s">
        <v>110</v>
      </c>
      <c r="B28" s="34">
        <v>4</v>
      </c>
      <c r="C28" s="35">
        <v>2</v>
      </c>
      <c r="D28" s="36">
        <v>6</v>
      </c>
      <c r="E28" s="34">
        <v>4</v>
      </c>
      <c r="F28" s="35">
        <v>0</v>
      </c>
      <c r="G28" s="36">
        <v>4</v>
      </c>
      <c r="H28" s="37">
        <v>8</v>
      </c>
      <c r="I28" s="35">
        <v>2</v>
      </c>
      <c r="J28" s="39">
        <v>10</v>
      </c>
      <c r="K28" s="69">
        <f t="shared" si="2"/>
        <v>0.007776049766718507</v>
      </c>
    </row>
    <row r="29" spans="1:11" ht="12.75">
      <c r="A29" s="147" t="s">
        <v>251</v>
      </c>
      <c r="B29" s="34">
        <v>1</v>
      </c>
      <c r="C29" s="35">
        <v>0</v>
      </c>
      <c r="D29" s="36">
        <v>1</v>
      </c>
      <c r="E29" s="34">
        <v>1</v>
      </c>
      <c r="F29" s="35">
        <v>0</v>
      </c>
      <c r="G29" s="36">
        <v>1</v>
      </c>
      <c r="H29" s="37">
        <v>2</v>
      </c>
      <c r="I29" s="35">
        <v>0</v>
      </c>
      <c r="J29" s="39">
        <v>2</v>
      </c>
      <c r="K29" s="69">
        <f t="shared" si="2"/>
        <v>0.0015552099533437014</v>
      </c>
    </row>
    <row r="30" spans="1:11" ht="12.75">
      <c r="A30" s="147" t="s">
        <v>247</v>
      </c>
      <c r="B30" s="34">
        <v>9</v>
      </c>
      <c r="C30" s="35">
        <v>0</v>
      </c>
      <c r="D30" s="36">
        <v>9</v>
      </c>
      <c r="E30" s="34">
        <v>0</v>
      </c>
      <c r="F30" s="35">
        <v>0</v>
      </c>
      <c r="G30" s="36">
        <v>0</v>
      </c>
      <c r="H30" s="37">
        <v>9</v>
      </c>
      <c r="I30" s="35">
        <v>0</v>
      </c>
      <c r="J30" s="39">
        <v>9</v>
      </c>
      <c r="K30" s="69">
        <f t="shared" si="2"/>
        <v>0.006998444790046656</v>
      </c>
    </row>
    <row r="31" spans="1:11" ht="12.75">
      <c r="A31" s="147" t="s">
        <v>116</v>
      </c>
      <c r="B31" s="34">
        <v>6</v>
      </c>
      <c r="C31" s="35">
        <v>1</v>
      </c>
      <c r="D31" s="36">
        <v>7</v>
      </c>
      <c r="E31" s="34">
        <v>0</v>
      </c>
      <c r="F31" s="35">
        <v>0</v>
      </c>
      <c r="G31" s="36">
        <v>0</v>
      </c>
      <c r="H31" s="37">
        <v>6</v>
      </c>
      <c r="I31" s="35">
        <v>1</v>
      </c>
      <c r="J31" s="39">
        <v>7</v>
      </c>
      <c r="K31" s="69">
        <f t="shared" si="2"/>
        <v>0.005443234836702955</v>
      </c>
    </row>
    <row r="32" spans="1:11" ht="13.5" thickBot="1">
      <c r="A32" s="148" t="s">
        <v>249</v>
      </c>
      <c r="B32" s="34">
        <v>12</v>
      </c>
      <c r="C32" s="35">
        <v>0</v>
      </c>
      <c r="D32" s="36">
        <v>12</v>
      </c>
      <c r="E32" s="34">
        <v>0</v>
      </c>
      <c r="F32" s="35">
        <v>0</v>
      </c>
      <c r="G32" s="36">
        <v>0</v>
      </c>
      <c r="H32" s="37">
        <v>12</v>
      </c>
      <c r="I32" s="35">
        <v>0</v>
      </c>
      <c r="J32" s="39">
        <v>12</v>
      </c>
      <c r="K32" s="69">
        <f t="shared" si="2"/>
        <v>0.00933125972006221</v>
      </c>
    </row>
    <row r="33" spans="1:11" s="3" customFormat="1" ht="13.5" thickBot="1">
      <c r="A33" s="136"/>
      <c r="B33" s="140">
        <f aca="true" t="shared" si="3" ref="B33:K33">SUM(B25:B32)</f>
        <v>38</v>
      </c>
      <c r="C33" s="141">
        <f t="shared" si="3"/>
        <v>59</v>
      </c>
      <c r="D33" s="143">
        <f t="shared" si="3"/>
        <v>97</v>
      </c>
      <c r="E33" s="142">
        <f t="shared" si="3"/>
        <v>9</v>
      </c>
      <c r="F33" s="141">
        <f t="shared" si="3"/>
        <v>3</v>
      </c>
      <c r="G33" s="143">
        <f t="shared" si="3"/>
        <v>12</v>
      </c>
      <c r="H33" s="142">
        <f t="shared" si="3"/>
        <v>47</v>
      </c>
      <c r="I33" s="141">
        <f t="shared" si="3"/>
        <v>62</v>
      </c>
      <c r="J33" s="143">
        <f t="shared" si="3"/>
        <v>109</v>
      </c>
      <c r="K33" s="192">
        <f t="shared" si="3"/>
        <v>0.08475894245723173</v>
      </c>
    </row>
    <row r="34" spans="1:11" s="3" customFormat="1" ht="13.5" thickBo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2:11" ht="13.5" thickBot="1">
      <c r="B35" s="40"/>
      <c r="C35" s="40"/>
      <c r="D35" s="40"/>
      <c r="E35" s="40"/>
      <c r="F35" s="40"/>
      <c r="G35" s="40"/>
      <c r="H35" s="191" t="s">
        <v>263</v>
      </c>
      <c r="I35" s="190"/>
      <c r="J35" s="190">
        <f>J22+J33</f>
        <v>1286</v>
      </c>
      <c r="K35" s="123">
        <f>J35/$J$35</f>
        <v>1</v>
      </c>
    </row>
  </sheetData>
  <sheetProtection/>
  <mergeCells count="2">
    <mergeCell ref="H6:I6"/>
    <mergeCell ref="B4:K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6"/>
  <sheetViews>
    <sheetView zoomScalePageLayoutView="0" workbookViewId="0" topLeftCell="A31">
      <selection activeCell="A1" sqref="A1"/>
    </sheetView>
  </sheetViews>
  <sheetFormatPr defaultColWidth="11.421875" defaultRowHeight="12.75"/>
  <cols>
    <col min="1" max="1" width="25.140625" style="80" customWidth="1"/>
    <col min="2" max="4" width="8.7109375" style="79" hidden="1" customWidth="1"/>
    <col min="5" max="10" width="6.140625" style="79" customWidth="1"/>
    <col min="11" max="13" width="6.140625" style="80" customWidth="1"/>
    <col min="14" max="22" width="0" style="80" hidden="1" customWidth="1"/>
    <col min="23" max="23" width="7.57421875" style="80" customWidth="1"/>
    <col min="24" max="16384" width="11.421875" style="80" customWidth="1"/>
  </cols>
  <sheetData>
    <row r="1" spans="1:21" ht="15">
      <c r="A1" s="166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66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2" ht="15.75" thickBot="1">
      <c r="A4" s="1"/>
      <c r="B4" s="233" t="s">
        <v>123</v>
      </c>
      <c r="C4" s="234"/>
      <c r="D4" s="235"/>
      <c r="E4" s="226" t="s">
        <v>284</v>
      </c>
      <c r="F4" s="227"/>
      <c r="G4" s="227"/>
      <c r="H4" s="227"/>
      <c r="I4" s="227"/>
      <c r="J4" s="227"/>
      <c r="K4" s="227"/>
      <c r="L4" s="227"/>
      <c r="M4" s="228"/>
      <c r="N4" s="83" t="s">
        <v>124</v>
      </c>
      <c r="O4" s="84"/>
      <c r="P4" s="84"/>
      <c r="Q4" s="84"/>
      <c r="R4" s="84"/>
      <c r="S4" s="84"/>
      <c r="T4" s="84"/>
      <c r="U4" s="84"/>
      <c r="V4" s="85"/>
    </row>
    <row r="5" spans="1:45" ht="13.5" thickBot="1">
      <c r="A5" s="64" t="s">
        <v>163</v>
      </c>
      <c r="B5" s="86"/>
      <c r="C5" s="87"/>
      <c r="D5" s="88"/>
      <c r="E5" s="236" t="s">
        <v>127</v>
      </c>
      <c r="F5" s="237"/>
      <c r="G5" s="238"/>
      <c r="H5" s="239" t="s">
        <v>128</v>
      </c>
      <c r="I5" s="237"/>
      <c r="J5" s="237"/>
      <c r="K5" s="236" t="s">
        <v>129</v>
      </c>
      <c r="L5" s="240"/>
      <c r="M5" s="122" t="s">
        <v>126</v>
      </c>
      <c r="N5" s="229" t="s">
        <v>130</v>
      </c>
      <c r="O5" s="230"/>
      <c r="P5" s="231"/>
      <c r="Q5" s="89" t="s">
        <v>128</v>
      </c>
      <c r="R5" s="89"/>
      <c r="S5" s="84"/>
      <c r="T5" s="89" t="s">
        <v>129</v>
      </c>
      <c r="U5" s="89"/>
      <c r="V5" s="135" t="s">
        <v>126</v>
      </c>
      <c r="W5" s="122" t="s">
        <v>222</v>
      </c>
      <c r="AA5" s="232"/>
      <c r="AB5" s="232"/>
      <c r="AE5" s="232"/>
      <c r="AF5" s="232"/>
      <c r="AG5" s="232"/>
      <c r="AH5" s="232"/>
      <c r="AI5" s="232"/>
      <c r="AJ5" s="232"/>
      <c r="AN5" s="232"/>
      <c r="AO5" s="232"/>
      <c r="AP5" s="79"/>
      <c r="AQ5" s="79"/>
      <c r="AR5" s="79"/>
      <c r="AS5" s="79"/>
    </row>
    <row r="6" spans="1:45" ht="13.5" thickBot="1">
      <c r="A6" s="65"/>
      <c r="B6" s="90" t="s">
        <v>42</v>
      </c>
      <c r="C6" s="91" t="s">
        <v>48</v>
      </c>
      <c r="D6" s="92" t="s">
        <v>126</v>
      </c>
      <c r="E6" s="22" t="s">
        <v>42</v>
      </c>
      <c r="F6" s="133" t="s">
        <v>48</v>
      </c>
      <c r="G6" s="78" t="s">
        <v>126</v>
      </c>
      <c r="H6" s="22" t="s">
        <v>42</v>
      </c>
      <c r="I6" s="67" t="s">
        <v>48</v>
      </c>
      <c r="J6" s="14" t="s">
        <v>126</v>
      </c>
      <c r="K6" s="22" t="s">
        <v>54</v>
      </c>
      <c r="L6" s="67" t="s">
        <v>48</v>
      </c>
      <c r="M6" s="17" t="s">
        <v>126</v>
      </c>
      <c r="N6" s="17" t="s">
        <v>126</v>
      </c>
      <c r="O6" s="17" t="s">
        <v>126</v>
      </c>
      <c r="P6" s="17" t="s">
        <v>126</v>
      </c>
      <c r="Q6" s="17" t="s">
        <v>126</v>
      </c>
      <c r="R6" s="17" t="s">
        <v>126</v>
      </c>
      <c r="S6" s="17" t="s">
        <v>126</v>
      </c>
      <c r="T6" s="17" t="s">
        <v>126</v>
      </c>
      <c r="U6" s="17" t="s">
        <v>126</v>
      </c>
      <c r="V6" s="23" t="s">
        <v>126</v>
      </c>
      <c r="W6" s="149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106"/>
      <c r="AQ6" s="106"/>
      <c r="AR6" s="106"/>
      <c r="AS6" s="79"/>
    </row>
    <row r="7" spans="1:23" ht="12.75" hidden="1">
      <c r="A7" s="178" t="s">
        <v>264</v>
      </c>
      <c r="B7" s="93">
        <v>0</v>
      </c>
      <c r="C7" s="94">
        <v>0</v>
      </c>
      <c r="D7" s="95">
        <v>0</v>
      </c>
      <c r="E7" s="126">
        <v>0</v>
      </c>
      <c r="F7" s="127">
        <v>0</v>
      </c>
      <c r="G7" s="128">
        <v>0</v>
      </c>
      <c r="H7" s="129">
        <v>0</v>
      </c>
      <c r="I7" s="130">
        <v>0</v>
      </c>
      <c r="J7" s="131">
        <v>0</v>
      </c>
      <c r="K7" s="126">
        <v>0</v>
      </c>
      <c r="L7" s="127">
        <v>0</v>
      </c>
      <c r="M7" s="132">
        <v>0</v>
      </c>
      <c r="N7" s="101">
        <v>0</v>
      </c>
      <c r="O7" s="102">
        <v>0</v>
      </c>
      <c r="P7" s="103">
        <f>N7+O7</f>
        <v>0</v>
      </c>
      <c r="Q7" s="104">
        <f>T7-N7</f>
        <v>0</v>
      </c>
      <c r="R7" s="105">
        <f>U7-O7</f>
        <v>0</v>
      </c>
      <c r="S7" s="101">
        <f>Q7+R7</f>
        <v>0</v>
      </c>
      <c r="T7" s="102">
        <v>0</v>
      </c>
      <c r="U7" s="103">
        <v>0</v>
      </c>
      <c r="V7" s="174">
        <f>P7+S7</f>
        <v>0</v>
      </c>
      <c r="W7" s="177">
        <f>M7/$M$76</f>
        <v>0</v>
      </c>
    </row>
    <row r="8" spans="1:23" ht="12.75">
      <c r="A8" s="179" t="s">
        <v>164</v>
      </c>
      <c r="B8" s="93">
        <v>0</v>
      </c>
      <c r="C8" s="94">
        <v>0</v>
      </c>
      <c r="D8" s="95">
        <v>0</v>
      </c>
      <c r="E8" s="96">
        <v>1</v>
      </c>
      <c r="F8" s="97">
        <v>0</v>
      </c>
      <c r="G8" s="98">
        <v>1</v>
      </c>
      <c r="H8" s="66">
        <v>1</v>
      </c>
      <c r="I8" s="99">
        <v>0</v>
      </c>
      <c r="J8" s="100">
        <v>1</v>
      </c>
      <c r="K8" s="96">
        <v>2</v>
      </c>
      <c r="L8" s="97">
        <v>0</v>
      </c>
      <c r="M8" s="107">
        <v>2</v>
      </c>
      <c r="N8" s="101">
        <v>0</v>
      </c>
      <c r="O8" s="102">
        <v>0</v>
      </c>
      <c r="P8" s="103">
        <f>N8+O8</f>
        <v>0</v>
      </c>
      <c r="Q8" s="104">
        <f>T8-N8</f>
        <v>0</v>
      </c>
      <c r="R8" s="105">
        <f>U8-O8</f>
        <v>0</v>
      </c>
      <c r="S8" s="101">
        <f>Q8+R8</f>
        <v>0</v>
      </c>
      <c r="T8" s="102">
        <v>0</v>
      </c>
      <c r="U8" s="103">
        <v>0</v>
      </c>
      <c r="V8" s="174">
        <f>P8+S8</f>
        <v>0</v>
      </c>
      <c r="W8" s="204">
        <f aca="true" t="shared" si="0" ref="W8:W75">M8/$M$76</f>
        <v>0.0015552099533437014</v>
      </c>
    </row>
    <row r="9" spans="1:23" ht="12.75" hidden="1">
      <c r="A9" s="179" t="s">
        <v>165</v>
      </c>
      <c r="B9" s="93"/>
      <c r="C9" s="94"/>
      <c r="D9" s="95"/>
      <c r="E9" s="96">
        <v>0</v>
      </c>
      <c r="F9" s="97">
        <v>0</v>
      </c>
      <c r="G9" s="98">
        <v>0</v>
      </c>
      <c r="H9" s="66">
        <v>0</v>
      </c>
      <c r="I9" s="99">
        <v>0</v>
      </c>
      <c r="J9" s="100">
        <v>0</v>
      </c>
      <c r="K9" s="96">
        <v>0</v>
      </c>
      <c r="L9" s="97">
        <v>0</v>
      </c>
      <c r="M9" s="107">
        <v>0</v>
      </c>
      <c r="N9" s="101"/>
      <c r="O9" s="102"/>
      <c r="P9" s="103"/>
      <c r="Q9" s="104"/>
      <c r="R9" s="105"/>
      <c r="S9" s="101"/>
      <c r="T9" s="102"/>
      <c r="U9" s="103"/>
      <c r="V9" s="174"/>
      <c r="W9" s="204">
        <f t="shared" si="0"/>
        <v>0</v>
      </c>
    </row>
    <row r="10" spans="1:23" ht="12.75">
      <c r="A10" s="179" t="s">
        <v>226</v>
      </c>
      <c r="B10" s="93">
        <v>0</v>
      </c>
      <c r="C10" s="94">
        <v>0</v>
      </c>
      <c r="D10" s="95">
        <v>0</v>
      </c>
      <c r="E10" s="96">
        <v>0</v>
      </c>
      <c r="F10" s="97">
        <v>1</v>
      </c>
      <c r="G10" s="98">
        <v>1</v>
      </c>
      <c r="H10" s="66">
        <v>1</v>
      </c>
      <c r="I10" s="99">
        <v>0</v>
      </c>
      <c r="J10" s="100">
        <v>1</v>
      </c>
      <c r="K10" s="96">
        <v>1</v>
      </c>
      <c r="L10" s="97">
        <v>1</v>
      </c>
      <c r="M10" s="107">
        <v>2</v>
      </c>
      <c r="N10" s="101">
        <v>0</v>
      </c>
      <c r="O10" s="102">
        <v>0</v>
      </c>
      <c r="P10" s="103">
        <f aca="true" t="shared" si="1" ref="P10:P17">N10+O10</f>
        <v>0</v>
      </c>
      <c r="Q10" s="104">
        <f aca="true" t="shared" si="2" ref="Q10:R17">T10-N10</f>
        <v>0</v>
      </c>
      <c r="R10" s="105">
        <f t="shared" si="2"/>
        <v>0</v>
      </c>
      <c r="S10" s="101">
        <f aca="true" t="shared" si="3" ref="S10:S17">Q10+R10</f>
        <v>0</v>
      </c>
      <c r="T10" s="102">
        <v>0</v>
      </c>
      <c r="U10" s="103">
        <v>0</v>
      </c>
      <c r="V10" s="174">
        <f aca="true" t="shared" si="4" ref="V10:V17">P10+S10</f>
        <v>0</v>
      </c>
      <c r="W10" s="204">
        <f t="shared" si="0"/>
        <v>0.0015552099533437014</v>
      </c>
    </row>
    <row r="11" spans="1:23" ht="12.75">
      <c r="A11" s="179" t="s">
        <v>166</v>
      </c>
      <c r="B11" s="93">
        <v>0</v>
      </c>
      <c r="C11" s="94">
        <v>0</v>
      </c>
      <c r="D11" s="95">
        <v>0</v>
      </c>
      <c r="E11" s="96">
        <v>2</v>
      </c>
      <c r="F11" s="97">
        <v>0</v>
      </c>
      <c r="G11" s="98">
        <v>2</v>
      </c>
      <c r="H11" s="66">
        <v>0</v>
      </c>
      <c r="I11" s="99">
        <v>1</v>
      </c>
      <c r="J11" s="100">
        <v>1</v>
      </c>
      <c r="K11" s="96">
        <v>2</v>
      </c>
      <c r="L11" s="97">
        <v>1</v>
      </c>
      <c r="M11" s="107">
        <v>3</v>
      </c>
      <c r="N11" s="101">
        <v>0</v>
      </c>
      <c r="O11" s="102">
        <v>0</v>
      </c>
      <c r="P11" s="103">
        <f t="shared" si="1"/>
        <v>0</v>
      </c>
      <c r="Q11" s="104">
        <f t="shared" si="2"/>
        <v>0</v>
      </c>
      <c r="R11" s="105">
        <f t="shared" si="2"/>
        <v>0</v>
      </c>
      <c r="S11" s="101">
        <f t="shared" si="3"/>
        <v>0</v>
      </c>
      <c r="T11" s="102">
        <v>0</v>
      </c>
      <c r="U11" s="103">
        <v>0</v>
      </c>
      <c r="V11" s="174">
        <f t="shared" si="4"/>
        <v>0</v>
      </c>
      <c r="W11" s="204">
        <f t="shared" si="0"/>
        <v>0.0023328149300155523</v>
      </c>
    </row>
    <row r="12" spans="1:23" ht="12.75">
      <c r="A12" s="179" t="s">
        <v>217</v>
      </c>
      <c r="B12" s="93">
        <v>0</v>
      </c>
      <c r="C12" s="94">
        <v>0</v>
      </c>
      <c r="D12" s="95">
        <v>0</v>
      </c>
      <c r="E12" s="96">
        <v>0</v>
      </c>
      <c r="F12" s="97">
        <v>1</v>
      </c>
      <c r="G12" s="98">
        <v>1</v>
      </c>
      <c r="H12" s="66">
        <v>1</v>
      </c>
      <c r="I12" s="99">
        <v>1</v>
      </c>
      <c r="J12" s="100">
        <v>2</v>
      </c>
      <c r="K12" s="96">
        <v>1</v>
      </c>
      <c r="L12" s="97">
        <v>2</v>
      </c>
      <c r="M12" s="107">
        <v>3</v>
      </c>
      <c r="N12" s="101">
        <v>0</v>
      </c>
      <c r="O12" s="102">
        <v>0</v>
      </c>
      <c r="P12" s="103">
        <f t="shared" si="1"/>
        <v>0</v>
      </c>
      <c r="Q12" s="104">
        <f t="shared" si="2"/>
        <v>0</v>
      </c>
      <c r="R12" s="105">
        <f t="shared" si="2"/>
        <v>0</v>
      </c>
      <c r="S12" s="101">
        <f t="shared" si="3"/>
        <v>0</v>
      </c>
      <c r="T12" s="102">
        <v>0</v>
      </c>
      <c r="U12" s="103">
        <v>0</v>
      </c>
      <c r="V12" s="174">
        <f t="shared" si="4"/>
        <v>0</v>
      </c>
      <c r="W12" s="204">
        <f t="shared" si="0"/>
        <v>0.0023328149300155523</v>
      </c>
    </row>
    <row r="13" spans="1:23" ht="12.75" hidden="1">
      <c r="A13" s="180" t="s">
        <v>255</v>
      </c>
      <c r="B13" s="93">
        <v>0</v>
      </c>
      <c r="C13" s="94">
        <v>0</v>
      </c>
      <c r="D13" s="95">
        <v>0</v>
      </c>
      <c r="E13" s="96">
        <v>0</v>
      </c>
      <c r="F13" s="97">
        <v>0</v>
      </c>
      <c r="G13" s="98">
        <v>0</v>
      </c>
      <c r="H13" s="66">
        <v>0</v>
      </c>
      <c r="I13" s="99">
        <v>0</v>
      </c>
      <c r="J13" s="100">
        <v>0</v>
      </c>
      <c r="K13" s="96">
        <v>0</v>
      </c>
      <c r="L13" s="97">
        <v>0</v>
      </c>
      <c r="M13" s="107">
        <v>0</v>
      </c>
      <c r="N13" s="101">
        <v>0</v>
      </c>
      <c r="O13" s="102">
        <v>0</v>
      </c>
      <c r="P13" s="103">
        <f t="shared" si="1"/>
        <v>0</v>
      </c>
      <c r="Q13" s="104">
        <f t="shared" si="2"/>
        <v>0</v>
      </c>
      <c r="R13" s="105">
        <f t="shared" si="2"/>
        <v>0</v>
      </c>
      <c r="S13" s="101">
        <f t="shared" si="3"/>
        <v>0</v>
      </c>
      <c r="T13" s="102">
        <v>0</v>
      </c>
      <c r="U13" s="103">
        <v>0</v>
      </c>
      <c r="V13" s="174">
        <f t="shared" si="4"/>
        <v>0</v>
      </c>
      <c r="W13" s="204">
        <f t="shared" si="0"/>
        <v>0</v>
      </c>
    </row>
    <row r="14" spans="1:23" ht="12.75">
      <c r="A14" s="179" t="s">
        <v>167</v>
      </c>
      <c r="B14" s="93">
        <v>0</v>
      </c>
      <c r="C14" s="94">
        <v>0</v>
      </c>
      <c r="D14" s="95">
        <v>0</v>
      </c>
      <c r="E14" s="96">
        <v>1</v>
      </c>
      <c r="F14" s="97">
        <v>0</v>
      </c>
      <c r="G14" s="98">
        <v>1</v>
      </c>
      <c r="H14" s="66">
        <v>0</v>
      </c>
      <c r="I14" s="99">
        <v>0</v>
      </c>
      <c r="J14" s="100">
        <v>0</v>
      </c>
      <c r="K14" s="96">
        <v>1</v>
      </c>
      <c r="L14" s="97">
        <v>0</v>
      </c>
      <c r="M14" s="107">
        <v>1</v>
      </c>
      <c r="N14" s="101">
        <v>0</v>
      </c>
      <c r="O14" s="102">
        <v>0</v>
      </c>
      <c r="P14" s="103">
        <f t="shared" si="1"/>
        <v>0</v>
      </c>
      <c r="Q14" s="104">
        <f t="shared" si="2"/>
        <v>0</v>
      </c>
      <c r="R14" s="105">
        <f t="shared" si="2"/>
        <v>0</v>
      </c>
      <c r="S14" s="101">
        <f t="shared" si="3"/>
        <v>0</v>
      </c>
      <c r="T14" s="102">
        <v>0</v>
      </c>
      <c r="U14" s="103">
        <v>0</v>
      </c>
      <c r="V14" s="174">
        <f t="shared" si="4"/>
        <v>0</v>
      </c>
      <c r="W14" s="204">
        <f t="shared" si="0"/>
        <v>0.0007776049766718507</v>
      </c>
    </row>
    <row r="15" spans="1:23" ht="12.75">
      <c r="A15" s="179" t="s">
        <v>168</v>
      </c>
      <c r="B15" s="93">
        <v>0</v>
      </c>
      <c r="C15" s="94">
        <v>0</v>
      </c>
      <c r="D15" s="95">
        <v>0</v>
      </c>
      <c r="E15" s="96">
        <v>3</v>
      </c>
      <c r="F15" s="97">
        <v>0</v>
      </c>
      <c r="G15" s="98">
        <v>3</v>
      </c>
      <c r="H15" s="66">
        <v>1</v>
      </c>
      <c r="I15" s="99">
        <v>1</v>
      </c>
      <c r="J15" s="100">
        <v>2</v>
      </c>
      <c r="K15" s="96">
        <v>4</v>
      </c>
      <c r="L15" s="97">
        <v>1</v>
      </c>
      <c r="M15" s="107">
        <v>5</v>
      </c>
      <c r="N15" s="101">
        <v>0</v>
      </c>
      <c r="O15" s="102">
        <v>0</v>
      </c>
      <c r="P15" s="103">
        <f t="shared" si="1"/>
        <v>0</v>
      </c>
      <c r="Q15" s="104">
        <f t="shared" si="2"/>
        <v>0</v>
      </c>
      <c r="R15" s="105">
        <f t="shared" si="2"/>
        <v>0</v>
      </c>
      <c r="S15" s="101">
        <f t="shared" si="3"/>
        <v>0</v>
      </c>
      <c r="T15" s="102">
        <v>0</v>
      </c>
      <c r="U15" s="103">
        <v>0</v>
      </c>
      <c r="V15" s="174">
        <f t="shared" si="4"/>
        <v>0</v>
      </c>
      <c r="W15" s="204">
        <f t="shared" si="0"/>
        <v>0.0038880248833592537</v>
      </c>
    </row>
    <row r="16" spans="1:23" ht="12.75" hidden="1">
      <c r="A16" s="179" t="s">
        <v>169</v>
      </c>
      <c r="B16" s="93">
        <v>0</v>
      </c>
      <c r="C16" s="94">
        <v>0</v>
      </c>
      <c r="D16" s="95">
        <v>0</v>
      </c>
      <c r="E16" s="96">
        <v>0</v>
      </c>
      <c r="F16" s="97">
        <v>0</v>
      </c>
      <c r="G16" s="98">
        <v>0</v>
      </c>
      <c r="H16" s="66">
        <v>0</v>
      </c>
      <c r="I16" s="99">
        <v>0</v>
      </c>
      <c r="J16" s="100">
        <v>0</v>
      </c>
      <c r="K16" s="96">
        <v>0</v>
      </c>
      <c r="L16" s="97">
        <v>0</v>
      </c>
      <c r="M16" s="107">
        <v>0</v>
      </c>
      <c r="N16" s="101">
        <v>0</v>
      </c>
      <c r="O16" s="102">
        <v>0</v>
      </c>
      <c r="P16" s="103">
        <f t="shared" si="1"/>
        <v>0</v>
      </c>
      <c r="Q16" s="104">
        <f t="shared" si="2"/>
        <v>0</v>
      </c>
      <c r="R16" s="105">
        <f t="shared" si="2"/>
        <v>0</v>
      </c>
      <c r="S16" s="101">
        <f t="shared" si="3"/>
        <v>0</v>
      </c>
      <c r="T16" s="102">
        <v>0</v>
      </c>
      <c r="U16" s="103">
        <v>0</v>
      </c>
      <c r="V16" s="174">
        <f t="shared" si="4"/>
        <v>0</v>
      </c>
      <c r="W16" s="204">
        <f t="shared" si="0"/>
        <v>0</v>
      </c>
    </row>
    <row r="17" spans="1:23" ht="12.75">
      <c r="A17" s="179" t="s">
        <v>265</v>
      </c>
      <c r="B17" s="93">
        <v>0</v>
      </c>
      <c r="C17" s="94">
        <v>0</v>
      </c>
      <c r="D17" s="95">
        <v>0</v>
      </c>
      <c r="E17" s="96">
        <v>1</v>
      </c>
      <c r="F17" s="97">
        <v>0</v>
      </c>
      <c r="G17" s="98">
        <v>1</v>
      </c>
      <c r="H17" s="66">
        <v>0</v>
      </c>
      <c r="I17" s="99">
        <v>0</v>
      </c>
      <c r="J17" s="100">
        <v>0</v>
      </c>
      <c r="K17" s="96">
        <v>1</v>
      </c>
      <c r="L17" s="97">
        <v>0</v>
      </c>
      <c r="M17" s="107">
        <v>1</v>
      </c>
      <c r="N17" s="101">
        <v>0</v>
      </c>
      <c r="O17" s="102">
        <v>0</v>
      </c>
      <c r="P17" s="103">
        <f t="shared" si="1"/>
        <v>0</v>
      </c>
      <c r="Q17" s="104">
        <f t="shared" si="2"/>
        <v>0</v>
      </c>
      <c r="R17" s="105">
        <f t="shared" si="2"/>
        <v>0</v>
      </c>
      <c r="S17" s="101">
        <f t="shared" si="3"/>
        <v>0</v>
      </c>
      <c r="T17" s="102">
        <v>0</v>
      </c>
      <c r="U17" s="103">
        <v>0</v>
      </c>
      <c r="V17" s="174">
        <f t="shared" si="4"/>
        <v>0</v>
      </c>
      <c r="W17" s="204">
        <f t="shared" si="0"/>
        <v>0.0007776049766718507</v>
      </c>
    </row>
    <row r="18" spans="1:23" ht="12.75" hidden="1">
      <c r="A18" s="179" t="s">
        <v>170</v>
      </c>
      <c r="B18" s="93">
        <v>0</v>
      </c>
      <c r="C18" s="94">
        <v>0</v>
      </c>
      <c r="D18" s="95">
        <v>0</v>
      </c>
      <c r="E18" s="96">
        <v>0</v>
      </c>
      <c r="F18" s="97">
        <v>0</v>
      </c>
      <c r="G18" s="98">
        <v>0</v>
      </c>
      <c r="H18" s="66">
        <v>0</v>
      </c>
      <c r="I18" s="99">
        <v>0</v>
      </c>
      <c r="J18" s="100">
        <v>0</v>
      </c>
      <c r="K18" s="96">
        <v>0</v>
      </c>
      <c r="L18" s="97">
        <v>0</v>
      </c>
      <c r="M18" s="107">
        <v>0</v>
      </c>
      <c r="N18" s="101"/>
      <c r="O18" s="102"/>
      <c r="P18" s="103"/>
      <c r="Q18" s="104"/>
      <c r="R18" s="105"/>
      <c r="S18" s="101"/>
      <c r="T18" s="102"/>
      <c r="U18" s="103"/>
      <c r="V18" s="174"/>
      <c r="W18" s="204">
        <f t="shared" si="0"/>
        <v>0</v>
      </c>
    </row>
    <row r="19" spans="1:23" ht="12.75" hidden="1">
      <c r="A19" s="179" t="s">
        <v>171</v>
      </c>
      <c r="B19" s="93"/>
      <c r="C19" s="94"/>
      <c r="D19" s="95"/>
      <c r="E19" s="96">
        <v>0</v>
      </c>
      <c r="F19" s="97">
        <v>0</v>
      </c>
      <c r="G19" s="98">
        <v>0</v>
      </c>
      <c r="H19" s="66">
        <v>0</v>
      </c>
      <c r="I19" s="99">
        <v>0</v>
      </c>
      <c r="J19" s="100">
        <v>0</v>
      </c>
      <c r="K19" s="96">
        <v>0</v>
      </c>
      <c r="L19" s="97">
        <v>0</v>
      </c>
      <c r="M19" s="107">
        <v>0</v>
      </c>
      <c r="N19" s="101"/>
      <c r="O19" s="102"/>
      <c r="P19" s="103"/>
      <c r="Q19" s="104"/>
      <c r="R19" s="105"/>
      <c r="S19" s="101"/>
      <c r="T19" s="102"/>
      <c r="U19" s="103"/>
      <c r="V19" s="174"/>
      <c r="W19" s="204">
        <f t="shared" si="0"/>
        <v>0</v>
      </c>
    </row>
    <row r="20" spans="1:23" ht="12.75">
      <c r="A20" s="179" t="s">
        <v>172</v>
      </c>
      <c r="B20" s="93"/>
      <c r="C20" s="94"/>
      <c r="D20" s="95"/>
      <c r="E20" s="96">
        <v>3</v>
      </c>
      <c r="F20" s="97">
        <v>0</v>
      </c>
      <c r="G20" s="98">
        <v>3</v>
      </c>
      <c r="H20" s="66">
        <v>1</v>
      </c>
      <c r="I20" s="99">
        <v>0</v>
      </c>
      <c r="J20" s="100">
        <v>1</v>
      </c>
      <c r="K20" s="96">
        <v>4</v>
      </c>
      <c r="L20" s="97">
        <v>0</v>
      </c>
      <c r="M20" s="107">
        <v>4</v>
      </c>
      <c r="N20" s="101"/>
      <c r="O20" s="102"/>
      <c r="P20" s="103"/>
      <c r="Q20" s="104"/>
      <c r="R20" s="105"/>
      <c r="S20" s="101"/>
      <c r="T20" s="102"/>
      <c r="U20" s="103"/>
      <c r="V20" s="174"/>
      <c r="W20" s="204">
        <f t="shared" si="0"/>
        <v>0.003110419906687403</v>
      </c>
    </row>
    <row r="21" spans="1:23" ht="12.75">
      <c r="A21" s="179" t="s">
        <v>227</v>
      </c>
      <c r="B21" s="93"/>
      <c r="C21" s="94"/>
      <c r="D21" s="95"/>
      <c r="E21" s="96">
        <v>0</v>
      </c>
      <c r="F21" s="97">
        <v>0</v>
      </c>
      <c r="G21" s="98">
        <v>0</v>
      </c>
      <c r="H21" s="66">
        <v>0</v>
      </c>
      <c r="I21" s="99">
        <v>1</v>
      </c>
      <c r="J21" s="100">
        <v>1</v>
      </c>
      <c r="K21" s="96">
        <v>0</v>
      </c>
      <c r="L21" s="97">
        <v>1</v>
      </c>
      <c r="M21" s="107">
        <v>1</v>
      </c>
      <c r="N21" s="101"/>
      <c r="O21" s="102"/>
      <c r="P21" s="103"/>
      <c r="Q21" s="104"/>
      <c r="R21" s="105"/>
      <c r="S21" s="101"/>
      <c r="T21" s="102"/>
      <c r="U21" s="103"/>
      <c r="V21" s="174"/>
      <c r="W21" s="204">
        <f t="shared" si="0"/>
        <v>0.0007776049766718507</v>
      </c>
    </row>
    <row r="22" spans="1:23" ht="12.75" hidden="1">
      <c r="A22" s="179" t="s">
        <v>228</v>
      </c>
      <c r="B22" s="93"/>
      <c r="C22" s="94"/>
      <c r="D22" s="95"/>
      <c r="E22" s="96">
        <v>0</v>
      </c>
      <c r="F22" s="97">
        <v>0</v>
      </c>
      <c r="G22" s="98">
        <v>0</v>
      </c>
      <c r="H22" s="66">
        <v>0</v>
      </c>
      <c r="I22" s="99">
        <v>0</v>
      </c>
      <c r="J22" s="100">
        <v>0</v>
      </c>
      <c r="K22" s="96">
        <v>0</v>
      </c>
      <c r="L22" s="97">
        <v>0</v>
      </c>
      <c r="M22" s="107">
        <v>0</v>
      </c>
      <c r="N22" s="101">
        <v>0</v>
      </c>
      <c r="O22" s="102">
        <v>0</v>
      </c>
      <c r="P22" s="103">
        <f aca="true" t="shared" si="5" ref="P22:P35">N22+O22</f>
        <v>0</v>
      </c>
      <c r="Q22" s="104">
        <f aca="true" t="shared" si="6" ref="Q22:R35">T22-N22</f>
        <v>0</v>
      </c>
      <c r="R22" s="105">
        <f t="shared" si="6"/>
        <v>0</v>
      </c>
      <c r="S22" s="101">
        <f aca="true" t="shared" si="7" ref="S22:S35">Q22+R22</f>
        <v>0</v>
      </c>
      <c r="T22" s="102">
        <v>0</v>
      </c>
      <c r="U22" s="103">
        <v>0</v>
      </c>
      <c r="V22" s="174">
        <f aca="true" t="shared" si="8" ref="V22:V35">P22+S22</f>
        <v>0</v>
      </c>
      <c r="W22" s="204">
        <f t="shared" si="0"/>
        <v>0</v>
      </c>
    </row>
    <row r="23" spans="1:23" ht="12.75" hidden="1">
      <c r="A23" s="178" t="s">
        <v>229</v>
      </c>
      <c r="B23" s="93">
        <v>0</v>
      </c>
      <c r="C23" s="94">
        <v>0</v>
      </c>
      <c r="D23" s="95">
        <v>0</v>
      </c>
      <c r="E23" s="96">
        <v>0</v>
      </c>
      <c r="F23" s="97">
        <v>0</v>
      </c>
      <c r="G23" s="98">
        <v>0</v>
      </c>
      <c r="H23" s="66">
        <v>0</v>
      </c>
      <c r="I23" s="99">
        <v>0</v>
      </c>
      <c r="J23" s="100">
        <v>0</v>
      </c>
      <c r="K23" s="96">
        <v>0</v>
      </c>
      <c r="L23" s="97">
        <v>0</v>
      </c>
      <c r="M23" s="107">
        <v>0</v>
      </c>
      <c r="N23" s="101">
        <v>0</v>
      </c>
      <c r="O23" s="102">
        <v>0</v>
      </c>
      <c r="P23" s="103">
        <f t="shared" si="5"/>
        <v>0</v>
      </c>
      <c r="Q23" s="104">
        <f t="shared" si="6"/>
        <v>0</v>
      </c>
      <c r="R23" s="105">
        <f t="shared" si="6"/>
        <v>0</v>
      </c>
      <c r="S23" s="101">
        <f t="shared" si="7"/>
        <v>0</v>
      </c>
      <c r="T23" s="102">
        <v>0</v>
      </c>
      <c r="U23" s="103">
        <v>0</v>
      </c>
      <c r="V23" s="174">
        <f t="shared" si="8"/>
        <v>0</v>
      </c>
      <c r="W23" s="204">
        <f t="shared" si="0"/>
        <v>0</v>
      </c>
    </row>
    <row r="24" spans="1:23" ht="12.75">
      <c r="A24" s="178" t="s">
        <v>230</v>
      </c>
      <c r="B24" s="93">
        <v>0</v>
      </c>
      <c r="C24" s="94">
        <v>0</v>
      </c>
      <c r="D24" s="95">
        <v>0</v>
      </c>
      <c r="E24" s="96">
        <v>1</v>
      </c>
      <c r="F24" s="97">
        <v>0</v>
      </c>
      <c r="G24" s="98">
        <v>1</v>
      </c>
      <c r="H24" s="66">
        <v>1</v>
      </c>
      <c r="I24" s="99">
        <v>0</v>
      </c>
      <c r="J24" s="100">
        <v>1</v>
      </c>
      <c r="K24" s="96">
        <v>2</v>
      </c>
      <c r="L24" s="97">
        <v>0</v>
      </c>
      <c r="M24" s="107">
        <v>2</v>
      </c>
      <c r="N24" s="101">
        <v>0</v>
      </c>
      <c r="O24" s="102">
        <v>0</v>
      </c>
      <c r="P24" s="103">
        <f t="shared" si="5"/>
        <v>0</v>
      </c>
      <c r="Q24" s="104">
        <f t="shared" si="6"/>
        <v>0</v>
      </c>
      <c r="R24" s="105">
        <f t="shared" si="6"/>
        <v>0</v>
      </c>
      <c r="S24" s="101">
        <f t="shared" si="7"/>
        <v>0</v>
      </c>
      <c r="T24" s="102">
        <v>0</v>
      </c>
      <c r="U24" s="103">
        <v>0</v>
      </c>
      <c r="V24" s="174">
        <f t="shared" si="8"/>
        <v>0</v>
      </c>
      <c r="W24" s="204">
        <f t="shared" si="0"/>
        <v>0.0015552099533437014</v>
      </c>
    </row>
    <row r="25" spans="1:23" ht="12.75">
      <c r="A25" s="179" t="s">
        <v>173</v>
      </c>
      <c r="B25" s="93">
        <v>0</v>
      </c>
      <c r="C25" s="94">
        <v>0</v>
      </c>
      <c r="D25" s="95">
        <v>0</v>
      </c>
      <c r="E25" s="96">
        <v>5</v>
      </c>
      <c r="F25" s="97">
        <v>1</v>
      </c>
      <c r="G25" s="98">
        <v>6</v>
      </c>
      <c r="H25" s="66">
        <v>3</v>
      </c>
      <c r="I25" s="99">
        <v>1</v>
      </c>
      <c r="J25" s="100">
        <v>4</v>
      </c>
      <c r="K25" s="96">
        <v>8</v>
      </c>
      <c r="L25" s="97">
        <v>2</v>
      </c>
      <c r="M25" s="107">
        <v>10</v>
      </c>
      <c r="N25" s="101">
        <v>0</v>
      </c>
      <c r="O25" s="102">
        <v>0</v>
      </c>
      <c r="P25" s="103">
        <f t="shared" si="5"/>
        <v>0</v>
      </c>
      <c r="Q25" s="104">
        <f t="shared" si="6"/>
        <v>0</v>
      </c>
      <c r="R25" s="105">
        <f t="shared" si="6"/>
        <v>0</v>
      </c>
      <c r="S25" s="101">
        <f t="shared" si="7"/>
        <v>0</v>
      </c>
      <c r="T25" s="102">
        <v>0</v>
      </c>
      <c r="U25" s="103">
        <v>0</v>
      </c>
      <c r="V25" s="174">
        <f t="shared" si="8"/>
        <v>0</v>
      </c>
      <c r="W25" s="204">
        <f t="shared" si="0"/>
        <v>0.007776049766718507</v>
      </c>
    </row>
    <row r="26" spans="1:23" ht="12.75" hidden="1">
      <c r="A26" s="179" t="s">
        <v>174</v>
      </c>
      <c r="B26" s="93">
        <v>0</v>
      </c>
      <c r="C26" s="94">
        <v>0</v>
      </c>
      <c r="D26" s="95">
        <v>0</v>
      </c>
      <c r="E26" s="96">
        <v>0</v>
      </c>
      <c r="F26" s="97">
        <v>0</v>
      </c>
      <c r="G26" s="98">
        <v>0</v>
      </c>
      <c r="H26" s="66">
        <v>0</v>
      </c>
      <c r="I26" s="99">
        <v>0</v>
      </c>
      <c r="J26" s="100">
        <v>0</v>
      </c>
      <c r="K26" s="96">
        <v>0</v>
      </c>
      <c r="L26" s="97">
        <v>0</v>
      </c>
      <c r="M26" s="107">
        <v>0</v>
      </c>
      <c r="N26" s="101">
        <v>0</v>
      </c>
      <c r="O26" s="102">
        <v>0</v>
      </c>
      <c r="P26" s="103">
        <f t="shared" si="5"/>
        <v>0</v>
      </c>
      <c r="Q26" s="104">
        <f t="shared" si="6"/>
        <v>0</v>
      </c>
      <c r="R26" s="105">
        <f t="shared" si="6"/>
        <v>0</v>
      </c>
      <c r="S26" s="101">
        <f t="shared" si="7"/>
        <v>0</v>
      </c>
      <c r="T26" s="102">
        <v>0</v>
      </c>
      <c r="U26" s="103">
        <v>0</v>
      </c>
      <c r="V26" s="174">
        <f t="shared" si="8"/>
        <v>0</v>
      </c>
      <c r="W26" s="204">
        <f t="shared" si="0"/>
        <v>0</v>
      </c>
    </row>
    <row r="27" spans="1:23" ht="12.75" hidden="1">
      <c r="A27" s="179" t="s">
        <v>218</v>
      </c>
      <c r="B27" s="93">
        <v>0</v>
      </c>
      <c r="C27" s="94">
        <v>0</v>
      </c>
      <c r="D27" s="95">
        <v>0</v>
      </c>
      <c r="E27" s="96">
        <v>0</v>
      </c>
      <c r="F27" s="97">
        <v>0</v>
      </c>
      <c r="G27" s="98">
        <v>0</v>
      </c>
      <c r="H27" s="66">
        <v>0</v>
      </c>
      <c r="I27" s="99">
        <v>0</v>
      </c>
      <c r="J27" s="100">
        <v>0</v>
      </c>
      <c r="K27" s="96">
        <v>0</v>
      </c>
      <c r="L27" s="97">
        <v>0</v>
      </c>
      <c r="M27" s="107">
        <v>0</v>
      </c>
      <c r="N27" s="101">
        <v>0</v>
      </c>
      <c r="O27" s="102">
        <v>0</v>
      </c>
      <c r="P27" s="103">
        <f t="shared" si="5"/>
        <v>0</v>
      </c>
      <c r="Q27" s="104">
        <f t="shared" si="6"/>
        <v>0</v>
      </c>
      <c r="R27" s="105">
        <f t="shared" si="6"/>
        <v>0</v>
      </c>
      <c r="S27" s="101">
        <f t="shared" si="7"/>
        <v>0</v>
      </c>
      <c r="T27" s="102">
        <v>0</v>
      </c>
      <c r="U27" s="103">
        <v>0</v>
      </c>
      <c r="V27" s="174">
        <f t="shared" si="8"/>
        <v>0</v>
      </c>
      <c r="W27" s="204">
        <f t="shared" si="0"/>
        <v>0</v>
      </c>
    </row>
    <row r="28" spans="1:23" ht="12.75">
      <c r="A28" s="179" t="s">
        <v>175</v>
      </c>
      <c r="B28" s="93">
        <v>0</v>
      </c>
      <c r="C28" s="94">
        <v>0</v>
      </c>
      <c r="D28" s="95">
        <v>0</v>
      </c>
      <c r="E28" s="96">
        <v>1</v>
      </c>
      <c r="F28" s="97">
        <v>0</v>
      </c>
      <c r="G28" s="98">
        <v>1</v>
      </c>
      <c r="H28" s="66">
        <v>0</v>
      </c>
      <c r="I28" s="99">
        <v>0</v>
      </c>
      <c r="J28" s="100">
        <v>0</v>
      </c>
      <c r="K28" s="96">
        <v>1</v>
      </c>
      <c r="L28" s="97">
        <v>0</v>
      </c>
      <c r="M28" s="107">
        <v>1</v>
      </c>
      <c r="N28" s="101">
        <v>0</v>
      </c>
      <c r="O28" s="102">
        <v>0</v>
      </c>
      <c r="P28" s="103">
        <f t="shared" si="5"/>
        <v>0</v>
      </c>
      <c r="Q28" s="104">
        <f t="shared" si="6"/>
        <v>0</v>
      </c>
      <c r="R28" s="105">
        <f t="shared" si="6"/>
        <v>0</v>
      </c>
      <c r="S28" s="101">
        <f t="shared" si="7"/>
        <v>0</v>
      </c>
      <c r="T28" s="102">
        <v>0</v>
      </c>
      <c r="U28" s="103">
        <v>0</v>
      </c>
      <c r="V28" s="174">
        <f t="shared" si="8"/>
        <v>0</v>
      </c>
      <c r="W28" s="204">
        <f t="shared" si="0"/>
        <v>0.0007776049766718507</v>
      </c>
    </row>
    <row r="29" spans="1:23" ht="12.75" hidden="1">
      <c r="A29" s="179" t="s">
        <v>176</v>
      </c>
      <c r="B29" s="93">
        <v>0</v>
      </c>
      <c r="C29" s="94">
        <v>0</v>
      </c>
      <c r="D29" s="95">
        <v>0</v>
      </c>
      <c r="E29" s="96">
        <v>0</v>
      </c>
      <c r="F29" s="97">
        <v>0</v>
      </c>
      <c r="G29" s="98">
        <v>0</v>
      </c>
      <c r="H29" s="66">
        <v>0</v>
      </c>
      <c r="I29" s="99">
        <v>0</v>
      </c>
      <c r="J29" s="100">
        <v>0</v>
      </c>
      <c r="K29" s="96">
        <v>0</v>
      </c>
      <c r="L29" s="97">
        <v>0</v>
      </c>
      <c r="M29" s="107">
        <v>0</v>
      </c>
      <c r="N29" s="101">
        <v>0</v>
      </c>
      <c r="O29" s="102">
        <v>0</v>
      </c>
      <c r="P29" s="103">
        <f t="shared" si="5"/>
        <v>0</v>
      </c>
      <c r="Q29" s="104">
        <f t="shared" si="6"/>
        <v>0</v>
      </c>
      <c r="R29" s="105">
        <f t="shared" si="6"/>
        <v>0</v>
      </c>
      <c r="S29" s="101">
        <f t="shared" si="7"/>
        <v>0</v>
      </c>
      <c r="T29" s="102">
        <v>0</v>
      </c>
      <c r="U29" s="103">
        <v>0</v>
      </c>
      <c r="V29" s="174">
        <f t="shared" si="8"/>
        <v>0</v>
      </c>
      <c r="W29" s="204">
        <f t="shared" si="0"/>
        <v>0</v>
      </c>
    </row>
    <row r="30" spans="1:23" ht="12.75">
      <c r="A30" s="178" t="s">
        <v>177</v>
      </c>
      <c r="B30" s="93">
        <v>0</v>
      </c>
      <c r="C30" s="94">
        <v>0</v>
      </c>
      <c r="D30" s="95">
        <v>0</v>
      </c>
      <c r="E30" s="96">
        <v>1</v>
      </c>
      <c r="F30" s="97">
        <v>0</v>
      </c>
      <c r="G30" s="98">
        <v>1</v>
      </c>
      <c r="H30" s="66">
        <v>1</v>
      </c>
      <c r="I30" s="99">
        <v>0</v>
      </c>
      <c r="J30" s="100">
        <v>1</v>
      </c>
      <c r="K30" s="96">
        <v>2</v>
      </c>
      <c r="L30" s="97">
        <v>0</v>
      </c>
      <c r="M30" s="107">
        <v>2</v>
      </c>
      <c r="N30" s="101">
        <v>0</v>
      </c>
      <c r="O30" s="102">
        <v>0</v>
      </c>
      <c r="P30" s="103">
        <f t="shared" si="5"/>
        <v>0</v>
      </c>
      <c r="Q30" s="104">
        <f t="shared" si="6"/>
        <v>0</v>
      </c>
      <c r="R30" s="105">
        <f t="shared" si="6"/>
        <v>0</v>
      </c>
      <c r="S30" s="101">
        <f t="shared" si="7"/>
        <v>0</v>
      </c>
      <c r="T30" s="102">
        <v>0</v>
      </c>
      <c r="U30" s="103">
        <v>0</v>
      </c>
      <c r="V30" s="174">
        <f t="shared" si="8"/>
        <v>0</v>
      </c>
      <c r="W30" s="204">
        <f t="shared" si="0"/>
        <v>0.0015552099533437014</v>
      </c>
    </row>
    <row r="31" spans="1:23" ht="12.75">
      <c r="A31" s="178" t="s">
        <v>178</v>
      </c>
      <c r="B31" s="93">
        <v>0</v>
      </c>
      <c r="C31" s="94">
        <v>0</v>
      </c>
      <c r="D31" s="95">
        <v>0</v>
      </c>
      <c r="E31" s="96">
        <v>1</v>
      </c>
      <c r="F31" s="97">
        <v>0</v>
      </c>
      <c r="G31" s="98">
        <v>1</v>
      </c>
      <c r="H31" s="66">
        <v>0</v>
      </c>
      <c r="I31" s="99">
        <v>0</v>
      </c>
      <c r="J31" s="100">
        <v>0</v>
      </c>
      <c r="K31" s="96">
        <v>1</v>
      </c>
      <c r="L31" s="97">
        <v>0</v>
      </c>
      <c r="M31" s="107">
        <v>1</v>
      </c>
      <c r="N31" s="101">
        <v>0</v>
      </c>
      <c r="O31" s="102">
        <v>0</v>
      </c>
      <c r="P31" s="103">
        <f t="shared" si="5"/>
        <v>0</v>
      </c>
      <c r="Q31" s="104">
        <f t="shared" si="6"/>
        <v>0</v>
      </c>
      <c r="R31" s="105">
        <f t="shared" si="6"/>
        <v>0</v>
      </c>
      <c r="S31" s="101">
        <f t="shared" si="7"/>
        <v>0</v>
      </c>
      <c r="T31" s="102">
        <v>0</v>
      </c>
      <c r="U31" s="103">
        <v>0</v>
      </c>
      <c r="V31" s="174">
        <f t="shared" si="8"/>
        <v>0</v>
      </c>
      <c r="W31" s="204">
        <f t="shared" si="0"/>
        <v>0.0007776049766718507</v>
      </c>
    </row>
    <row r="32" spans="1:23" ht="12.75">
      <c r="A32" s="179" t="s">
        <v>179</v>
      </c>
      <c r="B32" s="93">
        <v>0</v>
      </c>
      <c r="C32" s="94">
        <v>0</v>
      </c>
      <c r="D32" s="95">
        <v>0</v>
      </c>
      <c r="E32" s="96">
        <v>43</v>
      </c>
      <c r="F32" s="97">
        <v>18</v>
      </c>
      <c r="G32" s="98">
        <v>61</v>
      </c>
      <c r="H32" s="66">
        <v>26</v>
      </c>
      <c r="I32" s="99">
        <v>15</v>
      </c>
      <c r="J32" s="100">
        <v>41</v>
      </c>
      <c r="K32" s="96">
        <v>69</v>
      </c>
      <c r="L32" s="97">
        <v>33</v>
      </c>
      <c r="M32" s="107">
        <v>102</v>
      </c>
      <c r="N32" s="101">
        <v>0</v>
      </c>
      <c r="O32" s="102">
        <v>0</v>
      </c>
      <c r="P32" s="103">
        <f t="shared" si="5"/>
        <v>0</v>
      </c>
      <c r="Q32" s="104">
        <f t="shared" si="6"/>
        <v>0</v>
      </c>
      <c r="R32" s="105">
        <f t="shared" si="6"/>
        <v>0</v>
      </c>
      <c r="S32" s="101">
        <f t="shared" si="7"/>
        <v>0</v>
      </c>
      <c r="T32" s="102">
        <v>0</v>
      </c>
      <c r="U32" s="103">
        <v>0</v>
      </c>
      <c r="V32" s="174">
        <f t="shared" si="8"/>
        <v>0</v>
      </c>
      <c r="W32" s="204">
        <f t="shared" si="0"/>
        <v>0.07931570762052877</v>
      </c>
    </row>
    <row r="33" spans="1:23" ht="12.75">
      <c r="A33" s="179" t="s">
        <v>180</v>
      </c>
      <c r="B33" s="93">
        <v>0</v>
      </c>
      <c r="C33" s="94">
        <v>0</v>
      </c>
      <c r="D33" s="95">
        <v>0</v>
      </c>
      <c r="E33" s="96">
        <v>2</v>
      </c>
      <c r="F33" s="97">
        <v>0</v>
      </c>
      <c r="G33" s="98">
        <v>2</v>
      </c>
      <c r="H33" s="66">
        <v>1</v>
      </c>
      <c r="I33" s="99">
        <v>1</v>
      </c>
      <c r="J33" s="100">
        <v>2</v>
      </c>
      <c r="K33" s="96">
        <v>3</v>
      </c>
      <c r="L33" s="97">
        <v>1</v>
      </c>
      <c r="M33" s="107">
        <v>4</v>
      </c>
      <c r="N33" s="101">
        <v>0</v>
      </c>
      <c r="O33" s="102">
        <v>0</v>
      </c>
      <c r="P33" s="103">
        <f t="shared" si="5"/>
        <v>0</v>
      </c>
      <c r="Q33" s="104">
        <f t="shared" si="6"/>
        <v>0</v>
      </c>
      <c r="R33" s="105">
        <f t="shared" si="6"/>
        <v>0</v>
      </c>
      <c r="S33" s="101">
        <f t="shared" si="7"/>
        <v>0</v>
      </c>
      <c r="T33" s="102">
        <v>0</v>
      </c>
      <c r="U33" s="103">
        <v>0</v>
      </c>
      <c r="V33" s="174">
        <f t="shared" si="8"/>
        <v>0</v>
      </c>
      <c r="W33" s="204">
        <f t="shared" si="0"/>
        <v>0.003110419906687403</v>
      </c>
    </row>
    <row r="34" spans="1:23" ht="12.75">
      <c r="A34" s="179" t="s">
        <v>181</v>
      </c>
      <c r="B34" s="93">
        <v>0</v>
      </c>
      <c r="C34" s="94">
        <v>0</v>
      </c>
      <c r="D34" s="95">
        <v>0</v>
      </c>
      <c r="E34" s="96">
        <v>16</v>
      </c>
      <c r="F34" s="97">
        <v>3</v>
      </c>
      <c r="G34" s="98">
        <v>19</v>
      </c>
      <c r="H34" s="66">
        <v>5</v>
      </c>
      <c r="I34" s="99">
        <v>2</v>
      </c>
      <c r="J34" s="100">
        <v>7</v>
      </c>
      <c r="K34" s="96">
        <v>21</v>
      </c>
      <c r="L34" s="97">
        <v>5</v>
      </c>
      <c r="M34" s="107">
        <v>26</v>
      </c>
      <c r="N34" s="101">
        <v>0</v>
      </c>
      <c r="O34" s="102">
        <v>0</v>
      </c>
      <c r="P34" s="103">
        <f t="shared" si="5"/>
        <v>0</v>
      </c>
      <c r="Q34" s="104">
        <f t="shared" si="6"/>
        <v>0</v>
      </c>
      <c r="R34" s="105">
        <f t="shared" si="6"/>
        <v>0</v>
      </c>
      <c r="S34" s="101">
        <f t="shared" si="7"/>
        <v>0</v>
      </c>
      <c r="T34" s="102">
        <v>0</v>
      </c>
      <c r="U34" s="103">
        <v>0</v>
      </c>
      <c r="V34" s="174">
        <f t="shared" si="8"/>
        <v>0</v>
      </c>
      <c r="W34" s="204">
        <f t="shared" si="0"/>
        <v>0.02021772939346812</v>
      </c>
    </row>
    <row r="35" spans="1:23" ht="12.75">
      <c r="A35" s="179" t="s">
        <v>182</v>
      </c>
      <c r="B35" s="93">
        <v>0</v>
      </c>
      <c r="C35" s="94">
        <v>0</v>
      </c>
      <c r="D35" s="95">
        <v>0</v>
      </c>
      <c r="E35" s="96">
        <v>9</v>
      </c>
      <c r="F35" s="97">
        <v>0</v>
      </c>
      <c r="G35" s="98">
        <v>9</v>
      </c>
      <c r="H35" s="66">
        <v>3</v>
      </c>
      <c r="I35" s="99">
        <v>2</v>
      </c>
      <c r="J35" s="100">
        <v>5</v>
      </c>
      <c r="K35" s="96">
        <v>12</v>
      </c>
      <c r="L35" s="97">
        <v>2</v>
      </c>
      <c r="M35" s="107">
        <v>14</v>
      </c>
      <c r="N35" s="101">
        <v>0</v>
      </c>
      <c r="O35" s="102">
        <v>0</v>
      </c>
      <c r="P35" s="103">
        <f t="shared" si="5"/>
        <v>0</v>
      </c>
      <c r="Q35" s="104">
        <f t="shared" si="6"/>
        <v>0</v>
      </c>
      <c r="R35" s="105">
        <f t="shared" si="6"/>
        <v>0</v>
      </c>
      <c r="S35" s="101">
        <f t="shared" si="7"/>
        <v>0</v>
      </c>
      <c r="T35" s="102">
        <v>0</v>
      </c>
      <c r="U35" s="103">
        <v>0</v>
      </c>
      <c r="V35" s="174">
        <f t="shared" si="8"/>
        <v>0</v>
      </c>
      <c r="W35" s="204">
        <f t="shared" si="0"/>
        <v>0.01088646967340591</v>
      </c>
    </row>
    <row r="36" spans="1:23" ht="12.75">
      <c r="A36" s="179" t="s">
        <v>183</v>
      </c>
      <c r="B36" s="93"/>
      <c r="C36" s="94"/>
      <c r="D36" s="95"/>
      <c r="E36" s="96">
        <v>6</v>
      </c>
      <c r="F36" s="97">
        <v>2</v>
      </c>
      <c r="G36" s="98">
        <v>8</v>
      </c>
      <c r="H36" s="66">
        <v>5</v>
      </c>
      <c r="I36" s="99">
        <v>0</v>
      </c>
      <c r="J36" s="100">
        <v>5</v>
      </c>
      <c r="K36" s="96">
        <v>11</v>
      </c>
      <c r="L36" s="97">
        <v>2</v>
      </c>
      <c r="M36" s="107">
        <v>13</v>
      </c>
      <c r="N36" s="101"/>
      <c r="O36" s="102"/>
      <c r="P36" s="103"/>
      <c r="Q36" s="104"/>
      <c r="R36" s="105"/>
      <c r="S36" s="101"/>
      <c r="T36" s="102"/>
      <c r="U36" s="103"/>
      <c r="V36" s="174"/>
      <c r="W36" s="204">
        <f t="shared" si="0"/>
        <v>0.01010886469673406</v>
      </c>
    </row>
    <row r="37" spans="1:23" ht="12.75">
      <c r="A37" s="179" t="s">
        <v>184</v>
      </c>
      <c r="B37" s="93">
        <v>0</v>
      </c>
      <c r="C37" s="94">
        <v>0</v>
      </c>
      <c r="D37" s="95">
        <v>0</v>
      </c>
      <c r="E37" s="96">
        <v>13</v>
      </c>
      <c r="F37" s="97">
        <v>6</v>
      </c>
      <c r="G37" s="98">
        <v>19</v>
      </c>
      <c r="H37" s="66">
        <v>7</v>
      </c>
      <c r="I37" s="99">
        <v>1</v>
      </c>
      <c r="J37" s="100">
        <v>8</v>
      </c>
      <c r="K37" s="96">
        <v>20</v>
      </c>
      <c r="L37" s="97">
        <v>7</v>
      </c>
      <c r="M37" s="107">
        <v>27</v>
      </c>
      <c r="N37" s="101">
        <v>0</v>
      </c>
      <c r="O37" s="102">
        <v>0</v>
      </c>
      <c r="P37" s="103">
        <f aca="true" t="shared" si="9" ref="P37:P43">N37+O37</f>
        <v>0</v>
      </c>
      <c r="Q37" s="104">
        <f aca="true" t="shared" si="10" ref="Q37:R60">T37-N37</f>
        <v>0</v>
      </c>
      <c r="R37" s="105">
        <f t="shared" si="10"/>
        <v>0</v>
      </c>
      <c r="S37" s="101">
        <f aca="true" t="shared" si="11" ref="S37:S43">Q37+R37</f>
        <v>0</v>
      </c>
      <c r="T37" s="102">
        <v>0</v>
      </c>
      <c r="U37" s="103">
        <v>0</v>
      </c>
      <c r="V37" s="174">
        <f aca="true" t="shared" si="12" ref="V37:V74">P37+S37</f>
        <v>0</v>
      </c>
      <c r="W37" s="204">
        <f t="shared" si="0"/>
        <v>0.020995334370139968</v>
      </c>
    </row>
    <row r="38" spans="1:23" ht="12.75" hidden="1">
      <c r="A38" s="179" t="s">
        <v>233</v>
      </c>
      <c r="B38" s="93"/>
      <c r="C38" s="94"/>
      <c r="D38" s="95"/>
      <c r="E38" s="96">
        <v>0</v>
      </c>
      <c r="F38" s="97">
        <v>0</v>
      </c>
      <c r="G38" s="98">
        <v>0</v>
      </c>
      <c r="H38" s="66">
        <v>0</v>
      </c>
      <c r="I38" s="99">
        <v>0</v>
      </c>
      <c r="J38" s="100">
        <v>0</v>
      </c>
      <c r="K38" s="96">
        <v>0</v>
      </c>
      <c r="L38" s="97">
        <v>0</v>
      </c>
      <c r="M38" s="107">
        <v>0</v>
      </c>
      <c r="N38" s="101">
        <v>0</v>
      </c>
      <c r="O38" s="102">
        <v>0</v>
      </c>
      <c r="P38" s="103">
        <f t="shared" si="9"/>
        <v>0</v>
      </c>
      <c r="Q38" s="104">
        <f t="shared" si="10"/>
        <v>0</v>
      </c>
      <c r="R38" s="105">
        <f t="shared" si="10"/>
        <v>0</v>
      </c>
      <c r="S38" s="101">
        <f t="shared" si="11"/>
        <v>0</v>
      </c>
      <c r="T38" s="102">
        <v>0</v>
      </c>
      <c r="U38" s="103">
        <v>0</v>
      </c>
      <c r="V38" s="174">
        <f t="shared" si="12"/>
        <v>0</v>
      </c>
      <c r="W38" s="204">
        <f t="shared" si="0"/>
        <v>0</v>
      </c>
    </row>
    <row r="39" spans="1:23" ht="12.75">
      <c r="A39" s="179" t="s">
        <v>185</v>
      </c>
      <c r="B39" s="93">
        <v>0</v>
      </c>
      <c r="C39" s="94">
        <v>0</v>
      </c>
      <c r="D39" s="95">
        <v>0</v>
      </c>
      <c r="E39" s="96">
        <v>7</v>
      </c>
      <c r="F39" s="97">
        <v>0</v>
      </c>
      <c r="G39" s="98">
        <v>7</v>
      </c>
      <c r="H39" s="66">
        <v>0</v>
      </c>
      <c r="I39" s="99">
        <v>0</v>
      </c>
      <c r="J39" s="100">
        <v>0</v>
      </c>
      <c r="K39" s="96">
        <v>7</v>
      </c>
      <c r="L39" s="97">
        <v>0</v>
      </c>
      <c r="M39" s="107">
        <v>7</v>
      </c>
      <c r="N39" s="101">
        <v>0</v>
      </c>
      <c r="O39" s="102">
        <v>0</v>
      </c>
      <c r="P39" s="103">
        <f t="shared" si="9"/>
        <v>0</v>
      </c>
      <c r="Q39" s="104">
        <f t="shared" si="10"/>
        <v>0</v>
      </c>
      <c r="R39" s="105">
        <f t="shared" si="10"/>
        <v>0</v>
      </c>
      <c r="S39" s="101">
        <f t="shared" si="11"/>
        <v>0</v>
      </c>
      <c r="T39" s="102">
        <v>0</v>
      </c>
      <c r="U39" s="103">
        <v>0</v>
      </c>
      <c r="V39" s="174">
        <f t="shared" si="12"/>
        <v>0</v>
      </c>
      <c r="W39" s="204">
        <f t="shared" si="0"/>
        <v>0.005443234836702955</v>
      </c>
    </row>
    <row r="40" spans="1:23" ht="12.75">
      <c r="A40" s="179" t="s">
        <v>219</v>
      </c>
      <c r="B40" s="93">
        <v>0</v>
      </c>
      <c r="C40" s="94">
        <v>0</v>
      </c>
      <c r="D40" s="95">
        <v>0</v>
      </c>
      <c r="E40" s="96">
        <v>2</v>
      </c>
      <c r="F40" s="97">
        <v>1</v>
      </c>
      <c r="G40" s="98">
        <v>3</v>
      </c>
      <c r="H40" s="66">
        <v>0</v>
      </c>
      <c r="I40" s="99">
        <v>0</v>
      </c>
      <c r="J40" s="100">
        <v>0</v>
      </c>
      <c r="K40" s="96">
        <v>2</v>
      </c>
      <c r="L40" s="97">
        <v>1</v>
      </c>
      <c r="M40" s="107">
        <v>3</v>
      </c>
      <c r="N40" s="101">
        <v>0</v>
      </c>
      <c r="O40" s="102">
        <v>0</v>
      </c>
      <c r="P40" s="103">
        <f t="shared" si="9"/>
        <v>0</v>
      </c>
      <c r="Q40" s="104">
        <f t="shared" si="10"/>
        <v>0</v>
      </c>
      <c r="R40" s="105">
        <f t="shared" si="10"/>
        <v>0</v>
      </c>
      <c r="S40" s="101">
        <f t="shared" si="11"/>
        <v>0</v>
      </c>
      <c r="T40" s="102">
        <v>0</v>
      </c>
      <c r="U40" s="103">
        <v>0</v>
      </c>
      <c r="V40" s="174">
        <f t="shared" si="12"/>
        <v>0</v>
      </c>
      <c r="W40" s="204">
        <f t="shared" si="0"/>
        <v>0.0023328149300155523</v>
      </c>
    </row>
    <row r="41" spans="1:23" ht="14.25" customHeight="1">
      <c r="A41" s="179" t="s">
        <v>186</v>
      </c>
      <c r="B41" s="93">
        <v>0</v>
      </c>
      <c r="C41" s="94">
        <v>0</v>
      </c>
      <c r="D41" s="95">
        <v>0</v>
      </c>
      <c r="E41" s="96">
        <v>0</v>
      </c>
      <c r="F41" s="97">
        <v>0</v>
      </c>
      <c r="G41" s="98">
        <v>0</v>
      </c>
      <c r="H41" s="66">
        <v>8</v>
      </c>
      <c r="I41" s="99">
        <v>0</v>
      </c>
      <c r="J41" s="100">
        <v>8</v>
      </c>
      <c r="K41" s="96">
        <v>8</v>
      </c>
      <c r="L41" s="97">
        <v>0</v>
      </c>
      <c r="M41" s="107">
        <v>8</v>
      </c>
      <c r="N41" s="101">
        <v>0</v>
      </c>
      <c r="O41" s="102">
        <v>0</v>
      </c>
      <c r="P41" s="103">
        <f t="shared" si="9"/>
        <v>0</v>
      </c>
      <c r="Q41" s="104">
        <f t="shared" si="10"/>
        <v>0</v>
      </c>
      <c r="R41" s="105">
        <f t="shared" si="10"/>
        <v>0</v>
      </c>
      <c r="S41" s="101">
        <f t="shared" si="11"/>
        <v>0</v>
      </c>
      <c r="T41" s="102">
        <v>0</v>
      </c>
      <c r="U41" s="103">
        <v>0</v>
      </c>
      <c r="V41" s="174">
        <f t="shared" si="12"/>
        <v>0</v>
      </c>
      <c r="W41" s="204">
        <f t="shared" si="0"/>
        <v>0.006220839813374806</v>
      </c>
    </row>
    <row r="42" spans="1:23" ht="14.25" customHeight="1">
      <c r="A42" s="179" t="s">
        <v>187</v>
      </c>
      <c r="B42" s="93">
        <v>0</v>
      </c>
      <c r="C42" s="94">
        <v>0</v>
      </c>
      <c r="D42" s="95">
        <v>0</v>
      </c>
      <c r="E42" s="96">
        <v>3</v>
      </c>
      <c r="F42" s="97">
        <v>2</v>
      </c>
      <c r="G42" s="98">
        <v>5</v>
      </c>
      <c r="H42" s="66">
        <v>1</v>
      </c>
      <c r="I42" s="99">
        <v>0</v>
      </c>
      <c r="J42" s="100">
        <v>1</v>
      </c>
      <c r="K42" s="96">
        <v>4</v>
      </c>
      <c r="L42" s="97">
        <v>2</v>
      </c>
      <c r="M42" s="107">
        <v>6</v>
      </c>
      <c r="N42" s="101">
        <v>0</v>
      </c>
      <c r="O42" s="102">
        <v>0</v>
      </c>
      <c r="P42" s="103">
        <f t="shared" si="9"/>
        <v>0</v>
      </c>
      <c r="Q42" s="104">
        <f t="shared" si="10"/>
        <v>0</v>
      </c>
      <c r="R42" s="105">
        <f t="shared" si="10"/>
        <v>0</v>
      </c>
      <c r="S42" s="101">
        <f t="shared" si="11"/>
        <v>0</v>
      </c>
      <c r="T42" s="102">
        <v>0</v>
      </c>
      <c r="U42" s="103">
        <v>0</v>
      </c>
      <c r="V42" s="174">
        <f t="shared" si="12"/>
        <v>0</v>
      </c>
      <c r="W42" s="204">
        <f t="shared" si="0"/>
        <v>0.004665629860031105</v>
      </c>
    </row>
    <row r="43" spans="1:23" ht="12.75" hidden="1">
      <c r="A43" s="180" t="s">
        <v>188</v>
      </c>
      <c r="B43" s="93">
        <v>0</v>
      </c>
      <c r="C43" s="94">
        <v>0</v>
      </c>
      <c r="D43" s="95">
        <v>0</v>
      </c>
      <c r="E43" s="96">
        <v>0</v>
      </c>
      <c r="F43" s="97">
        <v>0</v>
      </c>
      <c r="G43" s="98">
        <v>0</v>
      </c>
      <c r="H43" s="66">
        <v>0</v>
      </c>
      <c r="I43" s="99">
        <v>0</v>
      </c>
      <c r="J43" s="100">
        <v>0</v>
      </c>
      <c r="K43" s="96">
        <v>0</v>
      </c>
      <c r="L43" s="97">
        <v>0</v>
      </c>
      <c r="M43" s="107">
        <v>0</v>
      </c>
      <c r="N43" s="101">
        <v>0</v>
      </c>
      <c r="O43" s="102">
        <v>0</v>
      </c>
      <c r="P43" s="103">
        <f t="shared" si="9"/>
        <v>0</v>
      </c>
      <c r="Q43" s="104">
        <f t="shared" si="10"/>
        <v>0</v>
      </c>
      <c r="R43" s="105">
        <f t="shared" si="10"/>
        <v>0</v>
      </c>
      <c r="S43" s="101">
        <f t="shared" si="11"/>
        <v>0</v>
      </c>
      <c r="T43" s="102">
        <v>0</v>
      </c>
      <c r="U43" s="103">
        <v>0</v>
      </c>
      <c r="V43" s="174">
        <f t="shared" si="12"/>
        <v>0</v>
      </c>
      <c r="W43" s="204">
        <f t="shared" si="0"/>
        <v>0</v>
      </c>
    </row>
    <row r="44" spans="1:23" ht="12.75" hidden="1">
      <c r="A44" s="179" t="s">
        <v>189</v>
      </c>
      <c r="B44" s="93"/>
      <c r="C44" s="94"/>
      <c r="D44" s="95"/>
      <c r="E44" s="96">
        <v>0</v>
      </c>
      <c r="F44" s="97">
        <v>0</v>
      </c>
      <c r="G44" s="98">
        <v>0</v>
      </c>
      <c r="H44" s="66">
        <v>0</v>
      </c>
      <c r="I44" s="99">
        <v>0</v>
      </c>
      <c r="J44" s="100">
        <v>0</v>
      </c>
      <c r="K44" s="96">
        <v>0</v>
      </c>
      <c r="L44" s="97">
        <v>0</v>
      </c>
      <c r="M44" s="107">
        <v>0</v>
      </c>
      <c r="N44" s="101">
        <v>0</v>
      </c>
      <c r="O44" s="102">
        <v>0</v>
      </c>
      <c r="P44" s="103">
        <f>N44+O44</f>
        <v>0</v>
      </c>
      <c r="Q44" s="104">
        <f t="shared" si="10"/>
        <v>0</v>
      </c>
      <c r="R44" s="105">
        <f t="shared" si="10"/>
        <v>0</v>
      </c>
      <c r="S44" s="101">
        <f>Q44+R44</f>
        <v>0</v>
      </c>
      <c r="T44" s="102">
        <v>0</v>
      </c>
      <c r="U44" s="103">
        <v>0</v>
      </c>
      <c r="V44" s="174">
        <f t="shared" si="12"/>
        <v>0</v>
      </c>
      <c r="W44" s="204">
        <f t="shared" si="0"/>
        <v>0</v>
      </c>
    </row>
    <row r="45" spans="1:23" ht="12.75">
      <c r="A45" s="179" t="s">
        <v>190</v>
      </c>
      <c r="B45" s="93">
        <v>0</v>
      </c>
      <c r="C45" s="94">
        <v>0</v>
      </c>
      <c r="D45" s="95">
        <v>0</v>
      </c>
      <c r="E45" s="96">
        <v>3</v>
      </c>
      <c r="F45" s="97">
        <v>0</v>
      </c>
      <c r="G45" s="98">
        <v>3</v>
      </c>
      <c r="H45" s="66">
        <v>1</v>
      </c>
      <c r="I45" s="99">
        <v>0</v>
      </c>
      <c r="J45" s="100">
        <v>1</v>
      </c>
      <c r="K45" s="96">
        <v>4</v>
      </c>
      <c r="L45" s="97">
        <v>0</v>
      </c>
      <c r="M45" s="107">
        <v>4</v>
      </c>
      <c r="N45" s="101">
        <v>0</v>
      </c>
      <c r="O45" s="102">
        <v>0</v>
      </c>
      <c r="P45" s="103">
        <f aca="true" t="shared" si="13" ref="P45:P74">N45+O45</f>
        <v>0</v>
      </c>
      <c r="Q45" s="104">
        <f t="shared" si="10"/>
        <v>0</v>
      </c>
      <c r="R45" s="105">
        <f t="shared" si="10"/>
        <v>0</v>
      </c>
      <c r="S45" s="101">
        <f aca="true" t="shared" si="14" ref="S45:S74">Q45+R45</f>
        <v>0</v>
      </c>
      <c r="T45" s="102">
        <v>0</v>
      </c>
      <c r="U45" s="103">
        <v>0</v>
      </c>
      <c r="V45" s="174">
        <f t="shared" si="12"/>
        <v>0</v>
      </c>
      <c r="W45" s="204">
        <f t="shared" si="0"/>
        <v>0.003110419906687403</v>
      </c>
    </row>
    <row r="46" spans="1:23" ht="12.75">
      <c r="A46" s="179" t="s">
        <v>234</v>
      </c>
      <c r="B46" s="93">
        <v>0</v>
      </c>
      <c r="C46" s="94">
        <v>0</v>
      </c>
      <c r="D46" s="95">
        <v>0</v>
      </c>
      <c r="E46" s="96">
        <v>0</v>
      </c>
      <c r="F46" s="97">
        <v>0</v>
      </c>
      <c r="G46" s="98">
        <v>0</v>
      </c>
      <c r="H46" s="66">
        <v>0</v>
      </c>
      <c r="I46" s="99">
        <v>1</v>
      </c>
      <c r="J46" s="100">
        <v>1</v>
      </c>
      <c r="K46" s="96">
        <v>0</v>
      </c>
      <c r="L46" s="97">
        <v>1</v>
      </c>
      <c r="M46" s="107">
        <v>1</v>
      </c>
      <c r="N46" s="101">
        <v>0</v>
      </c>
      <c r="O46" s="102">
        <v>0</v>
      </c>
      <c r="P46" s="103">
        <f t="shared" si="13"/>
        <v>0</v>
      </c>
      <c r="Q46" s="104">
        <f t="shared" si="10"/>
        <v>0</v>
      </c>
      <c r="R46" s="105">
        <f t="shared" si="10"/>
        <v>0</v>
      </c>
      <c r="S46" s="101">
        <f t="shared" si="14"/>
        <v>0</v>
      </c>
      <c r="T46" s="102">
        <v>0</v>
      </c>
      <c r="U46" s="103">
        <v>0</v>
      </c>
      <c r="V46" s="174">
        <f t="shared" si="12"/>
        <v>0</v>
      </c>
      <c r="W46" s="204">
        <f t="shared" si="0"/>
        <v>0.0007776049766718507</v>
      </c>
    </row>
    <row r="47" spans="1:23" ht="12.75">
      <c r="A47" s="179" t="s">
        <v>191</v>
      </c>
      <c r="B47" s="93">
        <v>0</v>
      </c>
      <c r="C47" s="94">
        <v>0</v>
      </c>
      <c r="D47" s="95">
        <v>0</v>
      </c>
      <c r="E47" s="96">
        <v>14</v>
      </c>
      <c r="F47" s="97">
        <v>1</v>
      </c>
      <c r="G47" s="98">
        <v>15</v>
      </c>
      <c r="H47" s="66">
        <v>14</v>
      </c>
      <c r="I47" s="99">
        <v>3</v>
      </c>
      <c r="J47" s="100">
        <v>17</v>
      </c>
      <c r="K47" s="96">
        <v>28</v>
      </c>
      <c r="L47" s="97">
        <v>4</v>
      </c>
      <c r="M47" s="107">
        <v>32</v>
      </c>
      <c r="N47" s="101">
        <v>0</v>
      </c>
      <c r="O47" s="102">
        <v>0</v>
      </c>
      <c r="P47" s="103">
        <f t="shared" si="13"/>
        <v>0</v>
      </c>
      <c r="Q47" s="104">
        <f t="shared" si="10"/>
        <v>0</v>
      </c>
      <c r="R47" s="105">
        <f t="shared" si="10"/>
        <v>0</v>
      </c>
      <c r="S47" s="101">
        <f t="shared" si="14"/>
        <v>0</v>
      </c>
      <c r="T47" s="102">
        <v>0</v>
      </c>
      <c r="U47" s="103">
        <v>0</v>
      </c>
      <c r="V47" s="174">
        <f t="shared" si="12"/>
        <v>0</v>
      </c>
      <c r="W47" s="204">
        <f t="shared" si="0"/>
        <v>0.024883359253499222</v>
      </c>
    </row>
    <row r="48" spans="1:23" ht="12.75">
      <c r="A48" s="179" t="s">
        <v>192</v>
      </c>
      <c r="B48" s="93">
        <v>0</v>
      </c>
      <c r="C48" s="94">
        <v>0</v>
      </c>
      <c r="D48" s="95">
        <v>0</v>
      </c>
      <c r="E48" s="96">
        <v>2</v>
      </c>
      <c r="F48" s="97">
        <v>0</v>
      </c>
      <c r="G48" s="98">
        <v>2</v>
      </c>
      <c r="H48" s="66">
        <v>2</v>
      </c>
      <c r="I48" s="99">
        <v>0</v>
      </c>
      <c r="J48" s="100">
        <v>2</v>
      </c>
      <c r="K48" s="96">
        <v>4</v>
      </c>
      <c r="L48" s="97">
        <v>0</v>
      </c>
      <c r="M48" s="107">
        <v>4</v>
      </c>
      <c r="N48" s="101">
        <v>0</v>
      </c>
      <c r="O48" s="102">
        <v>0</v>
      </c>
      <c r="P48" s="103">
        <f t="shared" si="13"/>
        <v>0</v>
      </c>
      <c r="Q48" s="104">
        <f t="shared" si="10"/>
        <v>0</v>
      </c>
      <c r="R48" s="105">
        <f t="shared" si="10"/>
        <v>0</v>
      </c>
      <c r="S48" s="101">
        <f t="shared" si="14"/>
        <v>0</v>
      </c>
      <c r="T48" s="102">
        <v>0</v>
      </c>
      <c r="U48" s="103">
        <v>0</v>
      </c>
      <c r="V48" s="174">
        <f t="shared" si="12"/>
        <v>0</v>
      </c>
      <c r="W48" s="204">
        <f t="shared" si="0"/>
        <v>0.003110419906687403</v>
      </c>
    </row>
    <row r="49" spans="1:23" ht="12.75">
      <c r="A49" s="178" t="s">
        <v>193</v>
      </c>
      <c r="B49" s="93">
        <v>0</v>
      </c>
      <c r="C49" s="94">
        <v>0</v>
      </c>
      <c r="D49" s="95">
        <v>0</v>
      </c>
      <c r="E49" s="96">
        <v>5</v>
      </c>
      <c r="F49" s="97">
        <v>2</v>
      </c>
      <c r="G49" s="98">
        <v>7</v>
      </c>
      <c r="H49" s="66">
        <v>6</v>
      </c>
      <c r="I49" s="99">
        <v>2</v>
      </c>
      <c r="J49" s="100">
        <v>8</v>
      </c>
      <c r="K49" s="96">
        <v>11</v>
      </c>
      <c r="L49" s="97">
        <v>4</v>
      </c>
      <c r="M49" s="107">
        <v>15</v>
      </c>
      <c r="N49" s="101">
        <v>0</v>
      </c>
      <c r="O49" s="102">
        <v>0</v>
      </c>
      <c r="P49" s="103">
        <f t="shared" si="13"/>
        <v>0</v>
      </c>
      <c r="Q49" s="104">
        <f t="shared" si="10"/>
        <v>0</v>
      </c>
      <c r="R49" s="105">
        <f t="shared" si="10"/>
        <v>0</v>
      </c>
      <c r="S49" s="101">
        <f t="shared" si="14"/>
        <v>0</v>
      </c>
      <c r="T49" s="102">
        <v>0</v>
      </c>
      <c r="U49" s="103">
        <v>0</v>
      </c>
      <c r="V49" s="174">
        <f t="shared" si="12"/>
        <v>0</v>
      </c>
      <c r="W49" s="204">
        <f t="shared" si="0"/>
        <v>0.01166407465007776</v>
      </c>
    </row>
    <row r="50" spans="1:23" ht="12.75">
      <c r="A50" s="178" t="s">
        <v>194</v>
      </c>
      <c r="B50" s="93">
        <v>0</v>
      </c>
      <c r="C50" s="94">
        <v>0</v>
      </c>
      <c r="D50" s="95">
        <v>0</v>
      </c>
      <c r="E50" s="96">
        <v>4</v>
      </c>
      <c r="F50" s="97">
        <v>2</v>
      </c>
      <c r="G50" s="98">
        <v>6</v>
      </c>
      <c r="H50" s="66">
        <v>2</v>
      </c>
      <c r="I50" s="99">
        <v>2</v>
      </c>
      <c r="J50" s="100">
        <v>4</v>
      </c>
      <c r="K50" s="96">
        <v>6</v>
      </c>
      <c r="L50" s="97">
        <v>4</v>
      </c>
      <c r="M50" s="107">
        <v>10</v>
      </c>
      <c r="N50" s="101"/>
      <c r="O50" s="102"/>
      <c r="P50" s="103"/>
      <c r="Q50" s="104"/>
      <c r="R50" s="105"/>
      <c r="S50" s="101"/>
      <c r="T50" s="102"/>
      <c r="U50" s="103"/>
      <c r="V50" s="174"/>
      <c r="W50" s="204">
        <f t="shared" si="0"/>
        <v>0.007776049766718507</v>
      </c>
    </row>
    <row r="51" spans="1:23" ht="12.75">
      <c r="A51" s="178" t="s">
        <v>195</v>
      </c>
      <c r="B51" s="93">
        <v>0</v>
      </c>
      <c r="C51" s="94">
        <v>0</v>
      </c>
      <c r="D51" s="95">
        <v>0</v>
      </c>
      <c r="E51" s="96">
        <v>3</v>
      </c>
      <c r="F51" s="97">
        <v>0</v>
      </c>
      <c r="G51" s="98">
        <v>3</v>
      </c>
      <c r="H51" s="66">
        <v>8</v>
      </c>
      <c r="I51" s="99">
        <v>3</v>
      </c>
      <c r="J51" s="100">
        <v>11</v>
      </c>
      <c r="K51" s="96">
        <v>11</v>
      </c>
      <c r="L51" s="97">
        <v>3</v>
      </c>
      <c r="M51" s="107">
        <v>14</v>
      </c>
      <c r="N51" s="101"/>
      <c r="O51" s="102"/>
      <c r="P51" s="103"/>
      <c r="Q51" s="104"/>
      <c r="R51" s="105"/>
      <c r="S51" s="101"/>
      <c r="T51" s="102"/>
      <c r="U51" s="103"/>
      <c r="V51" s="174"/>
      <c r="W51" s="204">
        <f t="shared" si="0"/>
        <v>0.01088646967340591</v>
      </c>
    </row>
    <row r="52" spans="1:23" ht="12.75">
      <c r="A52" s="178" t="s">
        <v>196</v>
      </c>
      <c r="B52" s="93">
        <v>0</v>
      </c>
      <c r="C52" s="94">
        <v>0</v>
      </c>
      <c r="D52" s="95">
        <v>0</v>
      </c>
      <c r="E52" s="96">
        <v>17</v>
      </c>
      <c r="F52" s="97">
        <v>10</v>
      </c>
      <c r="G52" s="98">
        <v>27</v>
      </c>
      <c r="H52" s="66">
        <v>4</v>
      </c>
      <c r="I52" s="99">
        <v>1</v>
      </c>
      <c r="J52" s="100">
        <v>5</v>
      </c>
      <c r="K52" s="96">
        <v>21</v>
      </c>
      <c r="L52" s="97">
        <v>11</v>
      </c>
      <c r="M52" s="107">
        <v>32</v>
      </c>
      <c r="N52" s="101"/>
      <c r="O52" s="102"/>
      <c r="P52" s="103"/>
      <c r="Q52" s="104"/>
      <c r="R52" s="105"/>
      <c r="S52" s="101"/>
      <c r="T52" s="102"/>
      <c r="U52" s="103"/>
      <c r="V52" s="174"/>
      <c r="W52" s="204">
        <f t="shared" si="0"/>
        <v>0.024883359253499222</v>
      </c>
    </row>
    <row r="53" spans="1:23" ht="12.75" hidden="1">
      <c r="A53" s="178" t="s">
        <v>197</v>
      </c>
      <c r="B53" s="93">
        <v>0</v>
      </c>
      <c r="C53" s="94">
        <v>0</v>
      </c>
      <c r="D53" s="95">
        <v>0</v>
      </c>
      <c r="E53" s="96">
        <v>0</v>
      </c>
      <c r="F53" s="97">
        <v>0</v>
      </c>
      <c r="G53" s="98">
        <v>0</v>
      </c>
      <c r="H53" s="66">
        <v>0</v>
      </c>
      <c r="I53" s="99">
        <v>0</v>
      </c>
      <c r="J53" s="100">
        <v>0</v>
      </c>
      <c r="K53" s="96">
        <v>0</v>
      </c>
      <c r="L53" s="97">
        <v>0</v>
      </c>
      <c r="M53" s="107">
        <v>0</v>
      </c>
      <c r="N53" s="101"/>
      <c r="O53" s="102"/>
      <c r="P53" s="103"/>
      <c r="Q53" s="104"/>
      <c r="R53" s="105"/>
      <c r="S53" s="101"/>
      <c r="T53" s="102"/>
      <c r="U53" s="103"/>
      <c r="V53" s="174"/>
      <c r="W53" s="204">
        <f t="shared" si="0"/>
        <v>0</v>
      </c>
    </row>
    <row r="54" spans="1:23" ht="12.75">
      <c r="A54" s="178" t="s">
        <v>198</v>
      </c>
      <c r="B54" s="93">
        <v>0</v>
      </c>
      <c r="C54" s="94">
        <v>0</v>
      </c>
      <c r="D54" s="95">
        <v>0</v>
      </c>
      <c r="E54" s="96">
        <v>5</v>
      </c>
      <c r="F54" s="97">
        <v>0</v>
      </c>
      <c r="G54" s="98">
        <v>5</v>
      </c>
      <c r="H54" s="66">
        <v>2</v>
      </c>
      <c r="I54" s="99">
        <v>1</v>
      </c>
      <c r="J54" s="100">
        <v>3</v>
      </c>
      <c r="K54" s="96">
        <v>7</v>
      </c>
      <c r="L54" s="97">
        <v>1</v>
      </c>
      <c r="M54" s="107">
        <v>8</v>
      </c>
      <c r="N54" s="101"/>
      <c r="O54" s="102"/>
      <c r="P54" s="103"/>
      <c r="Q54" s="104"/>
      <c r="R54" s="105"/>
      <c r="S54" s="101"/>
      <c r="T54" s="102"/>
      <c r="U54" s="103"/>
      <c r="V54" s="174"/>
      <c r="W54" s="204">
        <f t="shared" si="0"/>
        <v>0.006220839813374806</v>
      </c>
    </row>
    <row r="55" spans="1:23" ht="12.75">
      <c r="A55" s="178" t="s">
        <v>199</v>
      </c>
      <c r="B55" s="93">
        <v>0</v>
      </c>
      <c r="C55" s="94">
        <v>0</v>
      </c>
      <c r="D55" s="95">
        <v>0</v>
      </c>
      <c r="E55" s="96">
        <v>2</v>
      </c>
      <c r="F55" s="97">
        <v>0</v>
      </c>
      <c r="G55" s="98">
        <v>2</v>
      </c>
      <c r="H55" s="66">
        <v>0</v>
      </c>
      <c r="I55" s="99">
        <v>0</v>
      </c>
      <c r="J55" s="100">
        <v>0</v>
      </c>
      <c r="K55" s="96">
        <v>2</v>
      </c>
      <c r="L55" s="97">
        <v>0</v>
      </c>
      <c r="M55" s="107">
        <v>2</v>
      </c>
      <c r="N55" s="101"/>
      <c r="O55" s="102"/>
      <c r="P55" s="103"/>
      <c r="Q55" s="104"/>
      <c r="R55" s="105"/>
      <c r="S55" s="101"/>
      <c r="T55" s="102"/>
      <c r="U55" s="103"/>
      <c r="V55" s="174"/>
      <c r="W55" s="204">
        <f t="shared" si="0"/>
        <v>0.0015552099533437014</v>
      </c>
    </row>
    <row r="56" spans="1:23" ht="12.75">
      <c r="A56" s="179" t="s">
        <v>200</v>
      </c>
      <c r="B56" s="93"/>
      <c r="C56" s="94"/>
      <c r="D56" s="95"/>
      <c r="E56" s="96">
        <v>4</v>
      </c>
      <c r="F56" s="97">
        <v>3</v>
      </c>
      <c r="G56" s="98">
        <v>7</v>
      </c>
      <c r="H56" s="66">
        <v>2</v>
      </c>
      <c r="I56" s="99">
        <v>0</v>
      </c>
      <c r="J56" s="100">
        <v>2</v>
      </c>
      <c r="K56" s="96">
        <v>6</v>
      </c>
      <c r="L56" s="97">
        <v>3</v>
      </c>
      <c r="M56" s="107">
        <v>9</v>
      </c>
      <c r="N56" s="101">
        <v>0</v>
      </c>
      <c r="O56" s="102">
        <v>0</v>
      </c>
      <c r="P56" s="103">
        <f t="shared" si="13"/>
        <v>0</v>
      </c>
      <c r="Q56" s="104">
        <f t="shared" si="10"/>
        <v>0</v>
      </c>
      <c r="R56" s="105">
        <f t="shared" si="10"/>
        <v>0</v>
      </c>
      <c r="S56" s="101">
        <f t="shared" si="14"/>
        <v>0</v>
      </c>
      <c r="T56" s="102">
        <v>0</v>
      </c>
      <c r="U56" s="103">
        <v>0</v>
      </c>
      <c r="V56" s="174">
        <f t="shared" si="12"/>
        <v>0</v>
      </c>
      <c r="W56" s="204">
        <f t="shared" si="0"/>
        <v>0.006998444790046656</v>
      </c>
    </row>
    <row r="57" spans="1:23" ht="12.75">
      <c r="A57" s="179" t="s">
        <v>201</v>
      </c>
      <c r="B57" s="93">
        <v>0</v>
      </c>
      <c r="C57" s="94">
        <v>0</v>
      </c>
      <c r="D57" s="95">
        <v>0</v>
      </c>
      <c r="E57" s="96">
        <v>1</v>
      </c>
      <c r="F57" s="97">
        <v>0</v>
      </c>
      <c r="G57" s="98">
        <v>1</v>
      </c>
      <c r="H57" s="66">
        <v>4</v>
      </c>
      <c r="I57" s="99">
        <v>3</v>
      </c>
      <c r="J57" s="100">
        <v>7</v>
      </c>
      <c r="K57" s="96">
        <v>5</v>
      </c>
      <c r="L57" s="97">
        <v>3</v>
      </c>
      <c r="M57" s="107">
        <v>8</v>
      </c>
      <c r="N57" s="101">
        <v>0</v>
      </c>
      <c r="O57" s="102">
        <v>0</v>
      </c>
      <c r="P57" s="103">
        <f t="shared" si="13"/>
        <v>0</v>
      </c>
      <c r="Q57" s="104">
        <f t="shared" si="10"/>
        <v>0</v>
      </c>
      <c r="R57" s="105">
        <f t="shared" si="10"/>
        <v>0</v>
      </c>
      <c r="S57" s="101">
        <f t="shared" si="14"/>
        <v>0</v>
      </c>
      <c r="T57" s="102">
        <v>0</v>
      </c>
      <c r="U57" s="103">
        <v>0</v>
      </c>
      <c r="V57" s="174">
        <f t="shared" si="12"/>
        <v>0</v>
      </c>
      <c r="W57" s="204">
        <f t="shared" si="0"/>
        <v>0.006220839813374806</v>
      </c>
    </row>
    <row r="58" spans="1:23" ht="12.75">
      <c r="A58" s="179" t="s">
        <v>235</v>
      </c>
      <c r="B58" s="93">
        <v>0</v>
      </c>
      <c r="C58" s="94">
        <v>0</v>
      </c>
      <c r="D58" s="95">
        <v>0</v>
      </c>
      <c r="E58" s="96">
        <v>2</v>
      </c>
      <c r="F58" s="97">
        <v>1</v>
      </c>
      <c r="G58" s="98">
        <v>3</v>
      </c>
      <c r="H58" s="66">
        <v>1</v>
      </c>
      <c r="I58" s="99">
        <v>0</v>
      </c>
      <c r="J58" s="100">
        <v>1</v>
      </c>
      <c r="K58" s="96">
        <v>3</v>
      </c>
      <c r="L58" s="97">
        <v>1</v>
      </c>
      <c r="M58" s="107">
        <v>4</v>
      </c>
      <c r="N58" s="101">
        <v>0</v>
      </c>
      <c r="O58" s="102">
        <v>0</v>
      </c>
      <c r="P58" s="103">
        <f t="shared" si="13"/>
        <v>0</v>
      </c>
      <c r="Q58" s="104">
        <f t="shared" si="10"/>
        <v>0</v>
      </c>
      <c r="R58" s="105">
        <f t="shared" si="10"/>
        <v>0</v>
      </c>
      <c r="S58" s="101">
        <f t="shared" si="14"/>
        <v>0</v>
      </c>
      <c r="T58" s="102">
        <v>0</v>
      </c>
      <c r="U58" s="103">
        <v>0</v>
      </c>
      <c r="V58" s="174">
        <f t="shared" si="12"/>
        <v>0</v>
      </c>
      <c r="W58" s="204">
        <f t="shared" si="0"/>
        <v>0.003110419906687403</v>
      </c>
    </row>
    <row r="59" spans="1:23" ht="12.75">
      <c r="A59" s="179" t="s">
        <v>202</v>
      </c>
      <c r="B59" s="93">
        <v>0</v>
      </c>
      <c r="C59" s="94">
        <v>0</v>
      </c>
      <c r="D59" s="95">
        <v>0</v>
      </c>
      <c r="E59" s="96">
        <v>5</v>
      </c>
      <c r="F59" s="97">
        <v>3</v>
      </c>
      <c r="G59" s="98">
        <v>8</v>
      </c>
      <c r="H59" s="66">
        <v>1</v>
      </c>
      <c r="I59" s="99">
        <v>1</v>
      </c>
      <c r="J59" s="100">
        <v>2</v>
      </c>
      <c r="K59" s="96">
        <v>6</v>
      </c>
      <c r="L59" s="97">
        <v>4</v>
      </c>
      <c r="M59" s="107">
        <v>10</v>
      </c>
      <c r="N59" s="101">
        <v>0</v>
      </c>
      <c r="O59" s="102">
        <v>0</v>
      </c>
      <c r="P59" s="103">
        <f t="shared" si="13"/>
        <v>0</v>
      </c>
      <c r="Q59" s="104">
        <f t="shared" si="10"/>
        <v>0</v>
      </c>
      <c r="R59" s="105">
        <f t="shared" si="10"/>
        <v>0</v>
      </c>
      <c r="S59" s="101">
        <f t="shared" si="14"/>
        <v>0</v>
      </c>
      <c r="T59" s="102">
        <v>0</v>
      </c>
      <c r="U59" s="103">
        <v>0</v>
      </c>
      <c r="V59" s="174">
        <f t="shared" si="12"/>
        <v>0</v>
      </c>
      <c r="W59" s="204">
        <f t="shared" si="0"/>
        <v>0.007776049766718507</v>
      </c>
    </row>
    <row r="60" spans="1:23" ht="12.75" hidden="1">
      <c r="A60" s="179" t="s">
        <v>203</v>
      </c>
      <c r="B60" s="93">
        <v>0</v>
      </c>
      <c r="C60" s="94">
        <v>0</v>
      </c>
      <c r="D60" s="95">
        <v>0</v>
      </c>
      <c r="E60" s="96">
        <v>0</v>
      </c>
      <c r="F60" s="97">
        <v>0</v>
      </c>
      <c r="G60" s="98">
        <v>0</v>
      </c>
      <c r="H60" s="66">
        <v>0</v>
      </c>
      <c r="I60" s="99">
        <v>0</v>
      </c>
      <c r="J60" s="100">
        <v>0</v>
      </c>
      <c r="K60" s="96">
        <v>0</v>
      </c>
      <c r="L60" s="97">
        <v>0</v>
      </c>
      <c r="M60" s="107">
        <v>0</v>
      </c>
      <c r="N60" s="101">
        <v>0</v>
      </c>
      <c r="O60" s="102">
        <v>0</v>
      </c>
      <c r="P60" s="103">
        <f t="shared" si="13"/>
        <v>0</v>
      </c>
      <c r="Q60" s="104">
        <f t="shared" si="10"/>
        <v>0</v>
      </c>
      <c r="R60" s="105">
        <f t="shared" si="10"/>
        <v>0</v>
      </c>
      <c r="S60" s="101">
        <f t="shared" si="14"/>
        <v>0</v>
      </c>
      <c r="T60" s="102">
        <v>0</v>
      </c>
      <c r="U60" s="103">
        <v>0</v>
      </c>
      <c r="V60" s="174">
        <f t="shared" si="12"/>
        <v>0</v>
      </c>
      <c r="W60" s="204">
        <f t="shared" si="0"/>
        <v>0</v>
      </c>
    </row>
    <row r="61" spans="1:23" ht="12.75" hidden="1">
      <c r="A61" s="179" t="s">
        <v>204</v>
      </c>
      <c r="B61" s="93">
        <v>0</v>
      </c>
      <c r="C61" s="94">
        <v>0</v>
      </c>
      <c r="D61" s="95">
        <v>0</v>
      </c>
      <c r="E61" s="96">
        <v>0</v>
      </c>
      <c r="F61" s="97">
        <v>0</v>
      </c>
      <c r="G61" s="98">
        <v>0</v>
      </c>
      <c r="H61" s="66">
        <v>0</v>
      </c>
      <c r="I61" s="99">
        <v>0</v>
      </c>
      <c r="J61" s="100">
        <v>0</v>
      </c>
      <c r="K61" s="96">
        <v>0</v>
      </c>
      <c r="L61" s="97">
        <v>0</v>
      </c>
      <c r="M61" s="107">
        <v>0</v>
      </c>
      <c r="N61" s="101">
        <v>0</v>
      </c>
      <c r="O61" s="102">
        <v>0</v>
      </c>
      <c r="P61" s="103">
        <f t="shared" si="13"/>
        <v>0</v>
      </c>
      <c r="Q61" s="104">
        <f aca="true" t="shared" si="15" ref="Q61:R74">T61-N61</f>
        <v>0</v>
      </c>
      <c r="R61" s="105">
        <f t="shared" si="15"/>
        <v>0</v>
      </c>
      <c r="S61" s="101">
        <f t="shared" si="14"/>
        <v>0</v>
      </c>
      <c r="T61" s="102">
        <v>0</v>
      </c>
      <c r="U61" s="103">
        <v>0</v>
      </c>
      <c r="V61" s="174">
        <f t="shared" si="12"/>
        <v>0</v>
      </c>
      <c r="W61" s="204">
        <f t="shared" si="0"/>
        <v>0</v>
      </c>
    </row>
    <row r="62" spans="1:23" ht="12.75">
      <c r="A62" s="179" t="s">
        <v>205</v>
      </c>
      <c r="B62" s="93">
        <v>0</v>
      </c>
      <c r="C62" s="94">
        <v>0</v>
      </c>
      <c r="D62" s="95">
        <v>0</v>
      </c>
      <c r="E62" s="96">
        <v>87</v>
      </c>
      <c r="F62" s="97">
        <v>14</v>
      </c>
      <c r="G62" s="98">
        <v>101</v>
      </c>
      <c r="H62" s="66">
        <v>50</v>
      </c>
      <c r="I62" s="99">
        <v>14</v>
      </c>
      <c r="J62" s="100">
        <v>64</v>
      </c>
      <c r="K62" s="96">
        <v>137</v>
      </c>
      <c r="L62" s="97">
        <v>28</v>
      </c>
      <c r="M62" s="107">
        <v>165</v>
      </c>
      <c r="N62" s="101">
        <v>0</v>
      </c>
      <c r="O62" s="102">
        <v>0</v>
      </c>
      <c r="P62" s="103">
        <f t="shared" si="13"/>
        <v>0</v>
      </c>
      <c r="Q62" s="104">
        <f t="shared" si="15"/>
        <v>0</v>
      </c>
      <c r="R62" s="105">
        <f t="shared" si="15"/>
        <v>0</v>
      </c>
      <c r="S62" s="101">
        <f t="shared" si="14"/>
        <v>0</v>
      </c>
      <c r="T62" s="102">
        <v>0</v>
      </c>
      <c r="U62" s="103">
        <v>0</v>
      </c>
      <c r="V62" s="174">
        <f t="shared" si="12"/>
        <v>0</v>
      </c>
      <c r="W62" s="204">
        <f t="shared" si="0"/>
        <v>0.12830482115085537</v>
      </c>
    </row>
    <row r="63" spans="1:23" ht="12.75">
      <c r="A63" s="181" t="s">
        <v>206</v>
      </c>
      <c r="B63" s="93">
        <v>0</v>
      </c>
      <c r="C63" s="94">
        <v>0</v>
      </c>
      <c r="D63" s="95">
        <v>0</v>
      </c>
      <c r="E63" s="96">
        <v>58</v>
      </c>
      <c r="F63" s="97">
        <v>18</v>
      </c>
      <c r="G63" s="98">
        <v>76</v>
      </c>
      <c r="H63" s="66">
        <v>50</v>
      </c>
      <c r="I63" s="99">
        <v>27</v>
      </c>
      <c r="J63" s="100">
        <v>77</v>
      </c>
      <c r="K63" s="96">
        <v>108</v>
      </c>
      <c r="L63" s="97">
        <v>45</v>
      </c>
      <c r="M63" s="107">
        <v>153</v>
      </c>
      <c r="N63" s="101">
        <v>0</v>
      </c>
      <c r="O63" s="102">
        <v>0</v>
      </c>
      <c r="P63" s="103">
        <f t="shared" si="13"/>
        <v>0</v>
      </c>
      <c r="Q63" s="104">
        <f t="shared" si="15"/>
        <v>0</v>
      </c>
      <c r="R63" s="105">
        <f t="shared" si="15"/>
        <v>0</v>
      </c>
      <c r="S63" s="101">
        <f t="shared" si="14"/>
        <v>0</v>
      </c>
      <c r="T63" s="102">
        <v>0</v>
      </c>
      <c r="U63" s="103">
        <v>0</v>
      </c>
      <c r="V63" s="174">
        <f t="shared" si="12"/>
        <v>0</v>
      </c>
      <c r="W63" s="204">
        <f t="shared" si="0"/>
        <v>0.11897356143079316</v>
      </c>
    </row>
    <row r="64" spans="1:23" ht="12.75">
      <c r="A64" s="180" t="s">
        <v>207</v>
      </c>
      <c r="B64" s="93">
        <v>0</v>
      </c>
      <c r="C64" s="94">
        <v>0</v>
      </c>
      <c r="D64" s="95">
        <v>0</v>
      </c>
      <c r="E64" s="96">
        <v>45</v>
      </c>
      <c r="F64" s="97">
        <v>18</v>
      </c>
      <c r="G64" s="98">
        <v>63</v>
      </c>
      <c r="H64" s="66">
        <v>33</v>
      </c>
      <c r="I64" s="99">
        <v>7</v>
      </c>
      <c r="J64" s="100">
        <v>40</v>
      </c>
      <c r="K64" s="96">
        <v>78</v>
      </c>
      <c r="L64" s="97">
        <v>25</v>
      </c>
      <c r="M64" s="107">
        <v>103</v>
      </c>
      <c r="N64" s="101">
        <v>0</v>
      </c>
      <c r="O64" s="102">
        <v>0</v>
      </c>
      <c r="P64" s="103">
        <f t="shared" si="13"/>
        <v>0</v>
      </c>
      <c r="Q64" s="104">
        <f t="shared" si="15"/>
        <v>0</v>
      </c>
      <c r="R64" s="105">
        <f t="shared" si="15"/>
        <v>0</v>
      </c>
      <c r="S64" s="101">
        <f t="shared" si="14"/>
        <v>0</v>
      </c>
      <c r="T64" s="102">
        <v>0</v>
      </c>
      <c r="U64" s="103">
        <v>0</v>
      </c>
      <c r="V64" s="174">
        <f t="shared" si="12"/>
        <v>0</v>
      </c>
      <c r="W64" s="204">
        <f t="shared" si="0"/>
        <v>0.08009331259720062</v>
      </c>
    </row>
    <row r="65" spans="1:23" ht="12.75">
      <c r="A65" s="179" t="s">
        <v>208</v>
      </c>
      <c r="B65" s="93">
        <v>0</v>
      </c>
      <c r="C65" s="94">
        <v>0</v>
      </c>
      <c r="D65" s="95">
        <v>0</v>
      </c>
      <c r="E65" s="96">
        <v>0</v>
      </c>
      <c r="F65" s="97">
        <v>2</v>
      </c>
      <c r="G65" s="98">
        <v>2</v>
      </c>
      <c r="H65" s="66">
        <v>0</v>
      </c>
      <c r="I65" s="99">
        <v>0</v>
      </c>
      <c r="J65" s="100">
        <v>0</v>
      </c>
      <c r="K65" s="96">
        <v>0</v>
      </c>
      <c r="L65" s="97">
        <v>2</v>
      </c>
      <c r="M65" s="107">
        <v>2</v>
      </c>
      <c r="N65" s="101"/>
      <c r="O65" s="102"/>
      <c r="P65" s="103"/>
      <c r="Q65" s="104"/>
      <c r="R65" s="105"/>
      <c r="S65" s="101"/>
      <c r="T65" s="102"/>
      <c r="U65" s="103"/>
      <c r="V65" s="174"/>
      <c r="W65" s="204">
        <f t="shared" si="0"/>
        <v>0.0015552099533437014</v>
      </c>
    </row>
    <row r="66" spans="1:23" ht="12.75">
      <c r="A66" s="179" t="s">
        <v>209</v>
      </c>
      <c r="B66" s="93"/>
      <c r="C66" s="94"/>
      <c r="D66" s="95"/>
      <c r="E66" s="96">
        <v>19</v>
      </c>
      <c r="F66" s="97">
        <v>10</v>
      </c>
      <c r="G66" s="98">
        <v>29</v>
      </c>
      <c r="H66" s="66">
        <v>21</v>
      </c>
      <c r="I66" s="99">
        <v>12</v>
      </c>
      <c r="J66" s="100">
        <v>33</v>
      </c>
      <c r="K66" s="96">
        <v>40</v>
      </c>
      <c r="L66" s="97">
        <v>22</v>
      </c>
      <c r="M66" s="107">
        <v>62</v>
      </c>
      <c r="N66" s="101"/>
      <c r="O66" s="102"/>
      <c r="P66" s="103"/>
      <c r="Q66" s="104"/>
      <c r="R66" s="105"/>
      <c r="S66" s="101"/>
      <c r="T66" s="102"/>
      <c r="U66" s="103"/>
      <c r="V66" s="174"/>
      <c r="W66" s="204">
        <f t="shared" si="0"/>
        <v>0.04821150855365474</v>
      </c>
    </row>
    <row r="67" spans="1:23" ht="12.75">
      <c r="A67" s="179" t="s">
        <v>210</v>
      </c>
      <c r="B67" s="93"/>
      <c r="C67" s="94"/>
      <c r="D67" s="95"/>
      <c r="E67" s="96">
        <v>52</v>
      </c>
      <c r="F67" s="97">
        <v>46</v>
      </c>
      <c r="G67" s="98">
        <v>98</v>
      </c>
      <c r="H67" s="66">
        <v>21</v>
      </c>
      <c r="I67" s="99">
        <v>21</v>
      </c>
      <c r="J67" s="100">
        <v>42</v>
      </c>
      <c r="K67" s="96">
        <v>73</v>
      </c>
      <c r="L67" s="97">
        <v>67</v>
      </c>
      <c r="M67" s="107">
        <v>140</v>
      </c>
      <c r="N67" s="101"/>
      <c r="O67" s="102"/>
      <c r="P67" s="103"/>
      <c r="Q67" s="104"/>
      <c r="R67" s="105"/>
      <c r="S67" s="101"/>
      <c r="T67" s="102"/>
      <c r="U67" s="103"/>
      <c r="V67" s="174"/>
      <c r="W67" s="204">
        <f t="shared" si="0"/>
        <v>0.1088646967340591</v>
      </c>
    </row>
    <row r="68" spans="1:23" ht="12.75" hidden="1">
      <c r="A68" s="179" t="s">
        <v>254</v>
      </c>
      <c r="B68" s="93"/>
      <c r="C68" s="94"/>
      <c r="D68" s="95"/>
      <c r="E68" s="96">
        <v>0</v>
      </c>
      <c r="F68" s="97">
        <v>0</v>
      </c>
      <c r="G68" s="98">
        <v>0</v>
      </c>
      <c r="H68" s="66">
        <v>0</v>
      </c>
      <c r="I68" s="99">
        <v>0</v>
      </c>
      <c r="J68" s="100">
        <v>0</v>
      </c>
      <c r="K68" s="96">
        <v>0</v>
      </c>
      <c r="L68" s="97">
        <v>0</v>
      </c>
      <c r="M68" s="107">
        <v>0</v>
      </c>
      <c r="N68" s="101"/>
      <c r="O68" s="102"/>
      <c r="P68" s="103"/>
      <c r="Q68" s="104"/>
      <c r="R68" s="105"/>
      <c r="S68" s="101"/>
      <c r="T68" s="102"/>
      <c r="U68" s="103"/>
      <c r="V68" s="174"/>
      <c r="W68" s="204">
        <f t="shared" si="0"/>
        <v>0</v>
      </c>
    </row>
    <row r="69" spans="1:23" ht="12.75">
      <c r="A69" s="179" t="s">
        <v>211</v>
      </c>
      <c r="B69" s="93"/>
      <c r="C69" s="94"/>
      <c r="D69" s="95"/>
      <c r="E69" s="96">
        <v>1</v>
      </c>
      <c r="F69" s="97">
        <v>0</v>
      </c>
      <c r="G69" s="98">
        <v>1</v>
      </c>
      <c r="H69" s="66">
        <v>0</v>
      </c>
      <c r="I69" s="99">
        <v>0</v>
      </c>
      <c r="J69" s="100">
        <v>0</v>
      </c>
      <c r="K69" s="96">
        <v>1</v>
      </c>
      <c r="L69" s="97">
        <v>0</v>
      </c>
      <c r="M69" s="107">
        <v>1</v>
      </c>
      <c r="N69" s="101">
        <v>0</v>
      </c>
      <c r="O69" s="102">
        <v>0</v>
      </c>
      <c r="P69" s="103">
        <f t="shared" si="13"/>
        <v>0</v>
      </c>
      <c r="Q69" s="104">
        <f t="shared" si="15"/>
        <v>0</v>
      </c>
      <c r="R69" s="105">
        <f t="shared" si="15"/>
        <v>0</v>
      </c>
      <c r="S69" s="101">
        <f t="shared" si="14"/>
        <v>0</v>
      </c>
      <c r="T69" s="102">
        <v>0</v>
      </c>
      <c r="U69" s="103">
        <v>0</v>
      </c>
      <c r="V69" s="174">
        <f t="shared" si="12"/>
        <v>0</v>
      </c>
      <c r="W69" s="204">
        <f t="shared" si="0"/>
        <v>0.0007776049766718507</v>
      </c>
    </row>
    <row r="70" spans="1:23" ht="12.75">
      <c r="A70" s="179" t="s">
        <v>212</v>
      </c>
      <c r="B70" s="93"/>
      <c r="C70" s="94"/>
      <c r="D70" s="95"/>
      <c r="E70" s="96">
        <v>128</v>
      </c>
      <c r="F70" s="97">
        <v>12</v>
      </c>
      <c r="G70" s="98">
        <v>140</v>
      </c>
      <c r="H70" s="66">
        <v>39</v>
      </c>
      <c r="I70" s="99">
        <v>6</v>
      </c>
      <c r="J70" s="100">
        <v>45</v>
      </c>
      <c r="K70" s="96">
        <v>167</v>
      </c>
      <c r="L70" s="97">
        <v>18</v>
      </c>
      <c r="M70" s="107">
        <v>185</v>
      </c>
      <c r="N70" s="101"/>
      <c r="O70" s="102"/>
      <c r="P70" s="103"/>
      <c r="Q70" s="104"/>
      <c r="R70" s="105"/>
      <c r="S70" s="101"/>
      <c r="T70" s="102"/>
      <c r="U70" s="103"/>
      <c r="V70" s="174"/>
      <c r="W70" s="204">
        <f t="shared" si="0"/>
        <v>0.14385692068429237</v>
      </c>
    </row>
    <row r="71" spans="1:23" ht="12.75">
      <c r="A71" s="179" t="s">
        <v>213</v>
      </c>
      <c r="B71" s="93">
        <v>0</v>
      </c>
      <c r="C71" s="94">
        <v>0</v>
      </c>
      <c r="D71" s="95">
        <v>0</v>
      </c>
      <c r="E71" s="96">
        <v>1</v>
      </c>
      <c r="F71" s="97">
        <v>6</v>
      </c>
      <c r="G71" s="98">
        <v>7</v>
      </c>
      <c r="H71" s="66">
        <v>0</v>
      </c>
      <c r="I71" s="99">
        <v>2</v>
      </c>
      <c r="J71" s="100">
        <v>2</v>
      </c>
      <c r="K71" s="96">
        <v>1</v>
      </c>
      <c r="L71" s="97">
        <v>8</v>
      </c>
      <c r="M71" s="107">
        <v>9</v>
      </c>
      <c r="N71" s="101">
        <v>0</v>
      </c>
      <c r="O71" s="102">
        <v>0</v>
      </c>
      <c r="P71" s="103">
        <f t="shared" si="13"/>
        <v>0</v>
      </c>
      <c r="Q71" s="104">
        <f t="shared" si="15"/>
        <v>0</v>
      </c>
      <c r="R71" s="105">
        <f t="shared" si="15"/>
        <v>0</v>
      </c>
      <c r="S71" s="101">
        <f t="shared" si="14"/>
        <v>0</v>
      </c>
      <c r="T71" s="102">
        <v>0</v>
      </c>
      <c r="U71" s="103">
        <v>0</v>
      </c>
      <c r="V71" s="174">
        <f t="shared" si="12"/>
        <v>0</v>
      </c>
      <c r="W71" s="204">
        <f t="shared" si="0"/>
        <v>0.006998444790046656</v>
      </c>
    </row>
    <row r="72" spans="1:23" ht="12.75">
      <c r="A72" s="179" t="s">
        <v>214</v>
      </c>
      <c r="B72" s="93">
        <v>0</v>
      </c>
      <c r="C72" s="94">
        <v>0</v>
      </c>
      <c r="D72" s="95">
        <v>0</v>
      </c>
      <c r="E72" s="96">
        <v>5</v>
      </c>
      <c r="F72" s="97">
        <v>51</v>
      </c>
      <c r="G72" s="98">
        <v>56</v>
      </c>
      <c r="H72" s="66">
        <v>4</v>
      </c>
      <c r="I72" s="99">
        <v>2</v>
      </c>
      <c r="J72" s="100">
        <v>6</v>
      </c>
      <c r="K72" s="96">
        <v>9</v>
      </c>
      <c r="L72" s="97">
        <v>53</v>
      </c>
      <c r="M72" s="107">
        <v>62</v>
      </c>
      <c r="N72" s="101">
        <v>0</v>
      </c>
      <c r="O72" s="102">
        <v>0</v>
      </c>
      <c r="P72" s="103">
        <f t="shared" si="13"/>
        <v>0</v>
      </c>
      <c r="Q72" s="104">
        <f t="shared" si="15"/>
        <v>0</v>
      </c>
      <c r="R72" s="105">
        <f t="shared" si="15"/>
        <v>0</v>
      </c>
      <c r="S72" s="101">
        <f t="shared" si="14"/>
        <v>0</v>
      </c>
      <c r="T72" s="102">
        <v>0</v>
      </c>
      <c r="U72" s="103">
        <v>0</v>
      </c>
      <c r="V72" s="174">
        <f t="shared" si="12"/>
        <v>0</v>
      </c>
      <c r="W72" s="204">
        <f t="shared" si="0"/>
        <v>0.04821150855365474</v>
      </c>
    </row>
    <row r="73" spans="1:23" ht="13.5" thickBot="1">
      <c r="A73" s="179" t="s">
        <v>215</v>
      </c>
      <c r="B73" s="93">
        <v>0</v>
      </c>
      <c r="C73" s="94">
        <v>0</v>
      </c>
      <c r="D73" s="95">
        <v>0</v>
      </c>
      <c r="E73" s="96">
        <v>3</v>
      </c>
      <c r="F73" s="97">
        <v>0</v>
      </c>
      <c r="G73" s="98">
        <v>3</v>
      </c>
      <c r="H73" s="66">
        <v>0</v>
      </c>
      <c r="I73" s="99">
        <v>0</v>
      </c>
      <c r="J73" s="100">
        <v>0</v>
      </c>
      <c r="K73" s="96">
        <v>3</v>
      </c>
      <c r="L73" s="97">
        <v>0</v>
      </c>
      <c r="M73" s="107">
        <v>3</v>
      </c>
      <c r="N73" s="101">
        <v>0</v>
      </c>
      <c r="O73" s="102">
        <v>0</v>
      </c>
      <c r="P73" s="103">
        <f t="shared" si="13"/>
        <v>0</v>
      </c>
      <c r="Q73" s="104">
        <f t="shared" si="15"/>
        <v>0</v>
      </c>
      <c r="R73" s="105">
        <f t="shared" si="15"/>
        <v>0</v>
      </c>
      <c r="S73" s="101">
        <f t="shared" si="14"/>
        <v>0</v>
      </c>
      <c r="T73" s="102">
        <v>0</v>
      </c>
      <c r="U73" s="103">
        <v>0</v>
      </c>
      <c r="V73" s="174">
        <f t="shared" si="12"/>
        <v>0</v>
      </c>
      <c r="W73" s="204">
        <f t="shared" si="0"/>
        <v>0.0023328149300155523</v>
      </c>
    </row>
    <row r="74" spans="1:23" ht="12.75" hidden="1">
      <c r="A74" s="179" t="s">
        <v>266</v>
      </c>
      <c r="B74" s="93">
        <v>0</v>
      </c>
      <c r="C74" s="94">
        <v>0</v>
      </c>
      <c r="D74" s="95">
        <v>0</v>
      </c>
      <c r="E74" s="96">
        <v>0</v>
      </c>
      <c r="F74" s="97">
        <v>0</v>
      </c>
      <c r="G74" s="98">
        <v>0</v>
      </c>
      <c r="H74" s="66">
        <v>0</v>
      </c>
      <c r="I74" s="99">
        <v>0</v>
      </c>
      <c r="J74" s="100">
        <v>0</v>
      </c>
      <c r="K74" s="96">
        <v>0</v>
      </c>
      <c r="L74" s="97">
        <v>0</v>
      </c>
      <c r="M74" s="107">
        <v>0</v>
      </c>
      <c r="N74" s="101">
        <v>0</v>
      </c>
      <c r="O74" s="102">
        <v>0</v>
      </c>
      <c r="P74" s="103">
        <f t="shared" si="13"/>
        <v>0</v>
      </c>
      <c r="Q74" s="104">
        <f t="shared" si="15"/>
        <v>0</v>
      </c>
      <c r="R74" s="105">
        <f t="shared" si="15"/>
        <v>0</v>
      </c>
      <c r="S74" s="101">
        <f t="shared" si="14"/>
        <v>0</v>
      </c>
      <c r="T74" s="102">
        <v>0</v>
      </c>
      <c r="U74" s="103">
        <v>0</v>
      </c>
      <c r="V74" s="174">
        <f t="shared" si="12"/>
        <v>0</v>
      </c>
      <c r="W74" s="175">
        <f t="shared" si="0"/>
        <v>0</v>
      </c>
    </row>
    <row r="75" spans="1:23" ht="13.5" hidden="1" thickBot="1">
      <c r="A75" s="20"/>
      <c r="B75" s="79">
        <v>0</v>
      </c>
      <c r="C75" s="79">
        <v>0</v>
      </c>
      <c r="D75" s="79">
        <v>0</v>
      </c>
      <c r="E75" s="155"/>
      <c r="F75" s="156"/>
      <c r="G75" s="98"/>
      <c r="H75" s="157"/>
      <c r="I75" s="158"/>
      <c r="J75" s="98"/>
      <c r="K75" s="155"/>
      <c r="L75" s="156"/>
      <c r="M75" s="68"/>
      <c r="W75" s="176">
        <f t="shared" si="0"/>
        <v>0</v>
      </c>
    </row>
    <row r="76" spans="1:23" ht="13.5" thickBot="1">
      <c r="A76" s="159" t="s">
        <v>125</v>
      </c>
      <c r="B76" s="160">
        <v>0</v>
      </c>
      <c r="C76" s="160">
        <v>0</v>
      </c>
      <c r="D76" s="160">
        <v>0</v>
      </c>
      <c r="E76" s="161">
        <v>587</v>
      </c>
      <c r="F76" s="162">
        <v>234</v>
      </c>
      <c r="G76" s="163">
        <v>821</v>
      </c>
      <c r="H76" s="164">
        <v>331</v>
      </c>
      <c r="I76" s="165">
        <v>134</v>
      </c>
      <c r="J76" s="163">
        <v>465</v>
      </c>
      <c r="K76" s="161">
        <v>918</v>
      </c>
      <c r="L76" s="162">
        <v>368</v>
      </c>
      <c r="M76" s="17">
        <f>SUM(M8:M75)</f>
        <v>1286</v>
      </c>
      <c r="W76" s="205">
        <f>M76/$M$76</f>
        <v>1</v>
      </c>
    </row>
  </sheetData>
  <sheetProtection/>
  <mergeCells count="9">
    <mergeCell ref="N5:P5"/>
    <mergeCell ref="AA5:AB5"/>
    <mergeCell ref="AE5:AJ5"/>
    <mergeCell ref="AN5:AO5"/>
    <mergeCell ref="B4:D4"/>
    <mergeCell ref="E5:G5"/>
    <mergeCell ref="H5:J5"/>
    <mergeCell ref="K5:L5"/>
    <mergeCell ref="E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BERGER_V</dc:creator>
  <cp:keywords/>
  <dc:description/>
  <cp:lastModifiedBy>BARBEAUX Julie</cp:lastModifiedBy>
  <cp:lastPrinted>2021-01-08T11:31:36Z</cp:lastPrinted>
  <dcterms:created xsi:type="dcterms:W3CDTF">2008-01-03T09:48:12Z</dcterms:created>
  <dcterms:modified xsi:type="dcterms:W3CDTF">2021-01-08T15:17:02Z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vincent.berger@spw.wallonie.be</vt:lpwstr>
  </property>
  <property fmtid="{D5CDD505-2E9C-101B-9397-08002B2CF9AE}" pid="5" name="MSIP_Label_e72a09c5-6e26-4737-a926-47ef1ab198ae_SetDate">
    <vt:lpwstr>2019-12-23T08:04:14.9587571Z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9db348af-1b50-422c-8371-4d4b81e6c0df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